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codeName="ThisWorkbook" autoCompressPictures="0"/>
  <mc:AlternateContent xmlns:mc="http://schemas.openxmlformats.org/markup-compatibility/2006">
    <mc:Choice Requires="x15">
      <x15ac:absPath xmlns:x15ac="http://schemas.microsoft.com/office/spreadsheetml/2010/11/ac" url="/Users/ryanmcquade/Desktop/New Labs (working)/"/>
    </mc:Choice>
  </mc:AlternateContent>
  <bookViews>
    <workbookView xWindow="0" yWindow="460" windowWidth="22300" windowHeight="11620" tabRatio="500"/>
  </bookViews>
  <sheets>
    <sheet name="Exploring Triangles" sheetId="4"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52" i="4" l="1"/>
  <c r="U56" i="4"/>
  <c r="Q53" i="4"/>
  <c r="U52" i="4"/>
  <c r="I52" i="4"/>
  <c r="AO6" i="4"/>
  <c r="AO8" i="4"/>
  <c r="G52" i="4"/>
  <c r="K52" i="4"/>
  <c r="I13" i="4"/>
  <c r="U54" i="4"/>
  <c r="AJ5" i="4"/>
  <c r="AK5" i="4"/>
  <c r="AK6" i="4"/>
  <c r="I15" i="4"/>
  <c r="I14" i="4"/>
  <c r="AJ8" i="4"/>
  <c r="AN9" i="4"/>
  <c r="AN11" i="4"/>
  <c r="AJ7" i="4"/>
  <c r="AO9" i="4"/>
  <c r="AO11" i="4"/>
  <c r="I17" i="4"/>
</calcChain>
</file>

<file path=xl/sharedStrings.xml><?xml version="1.0" encoding="utf-8"?>
<sst xmlns="http://schemas.openxmlformats.org/spreadsheetml/2006/main" count="36" uniqueCount="35">
  <si>
    <t>A</t>
  </si>
  <si>
    <t>B</t>
  </si>
  <si>
    <t>RAD</t>
  </si>
  <si>
    <t>Exploring Triangles</t>
  </si>
  <si>
    <t>AB</t>
  </si>
  <si>
    <t>BC</t>
  </si>
  <si>
    <t>AC</t>
  </si>
  <si>
    <t>SIDE</t>
  </si>
  <si>
    <t>ABC</t>
  </si>
  <si>
    <t>BCA</t>
  </si>
  <si>
    <t>CAB</t>
  </si>
  <si>
    <r>
      <rPr>
        <b/>
        <sz val="10"/>
        <color theme="1"/>
        <rFont val="Helvetica"/>
      </rPr>
      <t>Equilateral triangle</t>
    </r>
    <r>
      <rPr>
        <sz val="10"/>
        <color theme="1"/>
        <rFont val="Helvetica"/>
      </rPr>
      <t>: Make some triangles in which all three sides are the same length.</t>
    </r>
  </si>
  <si>
    <t xml:space="preserve">What happens if you change the order of the sides? </t>
  </si>
  <si>
    <r>
      <t>Make an isosceles triangle with an angle &gt;90</t>
    </r>
    <r>
      <rPr>
        <vertAlign val="superscript"/>
        <sz val="10"/>
        <color theme="1"/>
        <rFont val="Helvetica"/>
      </rPr>
      <t>o</t>
    </r>
    <r>
      <rPr>
        <sz val="10"/>
        <color theme="1"/>
        <rFont val="Helvetica"/>
      </rPr>
      <t>.</t>
    </r>
  </si>
  <si>
    <r>
      <t>Make a 30</t>
    </r>
    <r>
      <rPr>
        <vertAlign val="superscript"/>
        <sz val="10"/>
        <color theme="1"/>
        <rFont val="Helvetica"/>
      </rPr>
      <t>o</t>
    </r>
    <r>
      <rPr>
        <sz val="10"/>
        <color theme="1"/>
        <rFont val="Helvetica"/>
      </rPr>
      <t xml:space="preserve"> 60</t>
    </r>
    <r>
      <rPr>
        <vertAlign val="superscript"/>
        <sz val="10"/>
        <color theme="1"/>
        <rFont val="Helvetica"/>
      </rPr>
      <t>o</t>
    </r>
    <r>
      <rPr>
        <sz val="10"/>
        <color theme="1"/>
        <rFont val="Helvetica"/>
      </rPr>
      <t xml:space="preserve"> 90</t>
    </r>
    <r>
      <rPr>
        <vertAlign val="superscript"/>
        <sz val="10"/>
        <color theme="1"/>
        <rFont val="Helvetica"/>
      </rPr>
      <t>o</t>
    </r>
    <r>
      <rPr>
        <sz val="10"/>
        <color theme="1"/>
        <rFont val="Helvetica"/>
      </rPr>
      <t xml:space="preserve"> right triangle.</t>
    </r>
  </si>
  <si>
    <t>Can you make a triangle with the sum of 2 sides &lt; the 3rd?</t>
  </si>
  <si>
    <t>Input</t>
  </si>
  <si>
    <t>Output</t>
  </si>
  <si>
    <t>Sum</t>
  </si>
  <si>
    <t>Ryan has put together a simple looking picture that you can explore and use to find most of the patterns we can make with three lines connected together to make a triangle.</t>
  </si>
  <si>
    <t>WHAT IF…?</t>
  </si>
  <si>
    <t>Sum of the Angles =</t>
  </si>
  <si>
    <t>π</t>
  </si>
  <si>
    <t>The shape of a triangle is completely determined by the lengths of its three sides. As you change the lengths of the sides of this triangle, what can you discover about the different triangle patterns you can make.</t>
  </si>
  <si>
    <r>
      <rPr>
        <b/>
        <sz val="10"/>
        <color theme="1"/>
        <rFont val="Helvetica"/>
      </rPr>
      <t>Isosceles triangle</t>
    </r>
    <r>
      <rPr>
        <sz val="10"/>
        <color theme="1"/>
        <rFont val="Helvetica"/>
      </rPr>
      <t>: Make a variety of triangles in which two of the sides are the same length but the third side is different. Make the size of the third side smaller than the other two, the same as the other two, bigger than the other two. What happens to its angle?</t>
    </r>
  </si>
  <si>
    <r>
      <t>R</t>
    </r>
    <r>
      <rPr>
        <b/>
        <sz val="10"/>
        <color theme="1"/>
        <rFont val="Helvetica"/>
      </rPr>
      <t>ight triangle</t>
    </r>
    <r>
      <rPr>
        <sz val="10"/>
        <color theme="1"/>
        <rFont val="Helvetica"/>
      </rPr>
      <t>: Make a right triangle (it has a 90</t>
    </r>
    <r>
      <rPr>
        <vertAlign val="superscript"/>
        <sz val="10"/>
        <color theme="1"/>
        <rFont val="Helvetica"/>
      </rPr>
      <t xml:space="preserve">o </t>
    </r>
    <r>
      <rPr>
        <sz val="10"/>
        <color theme="1"/>
        <rFont val="Helvetica"/>
      </rPr>
      <t>angle). What lengths of the sides will produce a right triangle?</t>
    </r>
  </si>
  <si>
    <r>
      <t>Ryan's rules are found below Row 43. How did he make the spreadsheet calculate the sum so exactly. What if the angles of a triangle did not add up to 180</t>
    </r>
    <r>
      <rPr>
        <vertAlign val="superscript"/>
        <sz val="10"/>
        <color theme="1"/>
        <rFont val="Helvetica"/>
      </rPr>
      <t>o</t>
    </r>
    <r>
      <rPr>
        <sz val="10"/>
        <color theme="1"/>
        <rFont val="Helvetica"/>
      </rPr>
      <t xml:space="preserve">? What would the shape look like? Does changing the sum of the angles and/or </t>
    </r>
    <r>
      <rPr>
        <sz val="10"/>
        <color theme="1"/>
        <rFont val="Calibri"/>
        <family val="2"/>
      </rPr>
      <t>π</t>
    </r>
    <r>
      <rPr>
        <sz val="10"/>
        <color theme="1"/>
        <rFont val="Helvetica"/>
      </rPr>
      <t xml:space="preserve"> work or does it </t>
    </r>
    <r>
      <rPr>
        <i/>
        <sz val="10"/>
        <color theme="1"/>
        <rFont val="Helvetica"/>
      </rPr>
      <t>break</t>
    </r>
    <r>
      <rPr>
        <sz val="10"/>
        <color theme="1"/>
        <rFont val="Helvetica"/>
      </rPr>
      <t xml:space="preserve"> our model?</t>
    </r>
  </si>
  <si>
    <r>
      <t xml:space="preserve">Can you fix the model to make it work with a different angle sum or different value of </t>
    </r>
    <r>
      <rPr>
        <sz val="10"/>
        <color theme="1"/>
        <rFont val="Calibri"/>
        <family val="2"/>
      </rPr>
      <t>π</t>
    </r>
    <r>
      <rPr>
        <sz val="10"/>
        <color theme="1"/>
        <rFont val="Helvetica"/>
      </rPr>
      <t>?</t>
    </r>
  </si>
  <si>
    <t>Feedback or questions about this lab? Contact us and send us your thoughts, we'd love to hear from you!</t>
  </si>
  <si>
    <t>If you liked this lab, try:</t>
  </si>
  <si>
    <t>What If Math - Sustainablearning © 2016</t>
  </si>
  <si>
    <t xml:space="preserve">What If Math - Sustainablearning © 2016 </t>
  </si>
  <si>
    <t>Linear Functions</t>
  </si>
  <si>
    <t>Inverse of a Function</t>
  </si>
  <si>
    <t>Triangular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</si>
</sst>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Red]\-&quot;$&quot;#,##0.00"/>
    <numFmt numFmtId="165" formatCode="0\°"/>
    <numFmt numFmtId="166" formatCode="0.0000"/>
    <numFmt numFmtId="167" formatCode="0.00\°"/>
  </numFmts>
  <fonts count="41" x14ac:knownFonts="1">
    <font>
      <sz val="12"/>
      <color theme="1"/>
      <name val="Calibri"/>
      <family val="2"/>
      <scheme val="minor"/>
    </font>
    <font>
      <sz val="12"/>
      <color theme="1"/>
      <name val="Calibri"/>
      <family val="2"/>
      <scheme val="minor"/>
    </font>
    <font>
      <sz val="12"/>
      <color theme="1"/>
      <name val="Helvetica"/>
    </font>
    <font>
      <sz val="22"/>
      <color theme="1"/>
      <name val="Helvetica"/>
    </font>
    <font>
      <sz val="12"/>
      <color rgb="FF215967"/>
      <name val="Helvetica"/>
    </font>
    <font>
      <sz val="12"/>
      <color theme="8" tint="-0.499984740745262"/>
      <name val="Helvetica"/>
    </font>
    <font>
      <u/>
      <sz val="12"/>
      <color theme="10"/>
      <name val="Calibri"/>
      <family val="2"/>
      <scheme val="minor"/>
    </font>
    <font>
      <u/>
      <sz val="12"/>
      <color theme="11"/>
      <name val="Calibri"/>
      <family val="2"/>
      <scheme val="minor"/>
    </font>
    <font>
      <sz val="14"/>
      <color theme="1"/>
      <name val="Helvetica"/>
    </font>
    <font>
      <sz val="10"/>
      <color theme="1"/>
      <name val="Helvetica"/>
    </font>
    <font>
      <b/>
      <sz val="12"/>
      <color theme="1"/>
      <name val="Helvetica"/>
    </font>
    <font>
      <b/>
      <i/>
      <sz val="10"/>
      <color theme="1"/>
      <name val="Helvetica"/>
    </font>
    <font>
      <i/>
      <sz val="9"/>
      <color theme="1"/>
      <name val="Helvetica"/>
    </font>
    <font>
      <b/>
      <sz val="8"/>
      <color theme="0"/>
      <name val="Helvetica"/>
    </font>
    <font>
      <sz val="18"/>
      <color theme="1"/>
      <name val="Helvetica"/>
    </font>
    <font>
      <i/>
      <sz val="10"/>
      <color theme="1"/>
      <name val="Helvetica"/>
    </font>
    <font>
      <b/>
      <sz val="14"/>
      <color theme="1"/>
      <name val="Helvetica"/>
    </font>
    <font>
      <b/>
      <sz val="14"/>
      <color rgb="FFFF0000"/>
      <name val="Helvetica"/>
    </font>
    <font>
      <b/>
      <sz val="20"/>
      <color theme="1"/>
      <name val="Helvetica"/>
    </font>
    <font>
      <b/>
      <sz val="14"/>
      <color rgb="FF00B050"/>
      <name val="Helvetica"/>
    </font>
    <font>
      <sz val="12"/>
      <color theme="4" tint="0.39997558519241921"/>
      <name val="Helvetica"/>
    </font>
    <font>
      <sz val="16"/>
      <color theme="1"/>
      <name val="Helvetica"/>
    </font>
    <font>
      <b/>
      <sz val="36"/>
      <color theme="9" tint="0.39997558519241921"/>
      <name val="Helvetica"/>
    </font>
    <font>
      <sz val="12"/>
      <color theme="0"/>
      <name val="Helvetica"/>
    </font>
    <font>
      <b/>
      <sz val="20"/>
      <color theme="0" tint="-4.9989318521683403E-2"/>
      <name val="Helvetica"/>
    </font>
    <font>
      <b/>
      <sz val="14"/>
      <color theme="7" tint="0.39997558519241921"/>
      <name val="Helvetica"/>
    </font>
    <font>
      <b/>
      <sz val="18"/>
      <color theme="1" tint="0.34998626667073579"/>
      <name val="Helvetica"/>
    </font>
    <font>
      <b/>
      <sz val="12"/>
      <color theme="8" tint="-0.499984740745262"/>
      <name val="Helvetica"/>
    </font>
    <font>
      <b/>
      <sz val="10"/>
      <color theme="1"/>
      <name val="Helvetica"/>
    </font>
    <font>
      <vertAlign val="superscript"/>
      <sz val="10"/>
      <color theme="1"/>
      <name val="Helvetica"/>
    </font>
    <font>
      <b/>
      <sz val="16"/>
      <color theme="1" tint="0.34998626667073579"/>
      <name val="Helvetica"/>
    </font>
    <font>
      <b/>
      <i/>
      <sz val="16"/>
      <color theme="0"/>
      <name val="Arial"/>
      <family val="2"/>
    </font>
    <font>
      <sz val="12"/>
      <color theme="1"/>
      <name val="Arial"/>
      <family val="2"/>
    </font>
    <font>
      <b/>
      <sz val="14"/>
      <color theme="1"/>
      <name val="Arial"/>
      <family val="2"/>
    </font>
    <font>
      <sz val="10"/>
      <color theme="1"/>
      <name val="Arial"/>
      <family val="2"/>
    </font>
    <font>
      <b/>
      <sz val="14"/>
      <color theme="9" tint="0.39997558519241921"/>
      <name val="Helvetica"/>
    </font>
    <font>
      <b/>
      <sz val="14"/>
      <color theme="5" tint="0.39997558519241921"/>
      <name val="Helvetica"/>
    </font>
    <font>
      <sz val="16"/>
      <color theme="1"/>
      <name val="Calibri"/>
      <family val="2"/>
    </font>
    <font>
      <i/>
      <sz val="9"/>
      <color rgb="FF000000"/>
      <name val="Helvetica"/>
    </font>
    <font>
      <sz val="10"/>
      <color theme="1"/>
      <name val="Calibri"/>
      <family val="2"/>
    </font>
    <font>
      <sz val="12"/>
      <color theme="10"/>
      <name val="Arial"/>
    </font>
  </fonts>
  <fills count="17">
    <fill>
      <patternFill patternType="none"/>
    </fill>
    <fill>
      <patternFill patternType="gray125"/>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0"/>
        <bgColor indexed="64"/>
      </patternFill>
    </fill>
    <fill>
      <patternFill patternType="solid">
        <fgColor rgb="FFAAD7E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bgColor rgb="FF000000"/>
      </patternFill>
    </fill>
    <fill>
      <patternFill patternType="solid">
        <fgColor theme="5"/>
        <bgColor indexed="64"/>
      </patternFill>
    </fill>
    <fill>
      <patternFill patternType="solid">
        <fgColor rgb="FFD9D9D9"/>
        <bgColor rgb="FF000000"/>
      </patternFill>
    </fill>
  </fills>
  <borders count="3">
    <border>
      <left/>
      <right/>
      <top/>
      <bottom/>
      <diagonal/>
    </border>
    <border>
      <left style="thick">
        <color theme="0"/>
      </left>
      <right/>
      <top style="thick">
        <color theme="0"/>
      </top>
      <bottom/>
      <diagonal/>
    </border>
    <border>
      <left style="thin">
        <color auto="1"/>
      </left>
      <right style="thin">
        <color auto="1"/>
      </right>
      <top style="thin">
        <color auto="1"/>
      </top>
      <bottom style="thin">
        <color auto="1"/>
      </bottom>
      <diagonal/>
    </border>
  </borders>
  <cellStyleXfs count="75">
    <xf numFmtId="0" fontId="0"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77">
    <xf numFmtId="0" fontId="0" fillId="0" borderId="0" xfId="0"/>
    <xf numFmtId="0" fontId="2" fillId="2" borderId="0" xfId="1" applyFont="1" applyFill="1"/>
    <xf numFmtId="0" fontId="2" fillId="3" borderId="0" xfId="1" applyFont="1" applyFill="1"/>
    <xf numFmtId="0" fontId="2" fillId="5" borderId="0" xfId="1" applyFont="1" applyFill="1"/>
    <xf numFmtId="0" fontId="3" fillId="4" borderId="0" xfId="1" applyFont="1" applyFill="1" applyAlignment="1">
      <alignment vertical="center"/>
    </xf>
    <xf numFmtId="0" fontId="2" fillId="0" borderId="0" xfId="0" applyFont="1"/>
    <xf numFmtId="0" fontId="14" fillId="4" borderId="0" xfId="1" applyFont="1" applyFill="1" applyAlignment="1">
      <alignment horizontal="left" vertical="center" indent="1"/>
    </xf>
    <xf numFmtId="0" fontId="2" fillId="6" borderId="0" xfId="1" applyFont="1" applyFill="1"/>
    <xf numFmtId="0" fontId="10" fillId="6" borderId="0" xfId="1" applyFont="1" applyFill="1" applyAlignment="1">
      <alignment horizontal="center"/>
    </xf>
    <xf numFmtId="0" fontId="2" fillId="6" borderId="0" xfId="0" applyFont="1" applyFill="1"/>
    <xf numFmtId="0" fontId="8" fillId="6" borderId="0" xfId="0" applyFont="1" applyFill="1"/>
    <xf numFmtId="0" fontId="5" fillId="6" borderId="0" xfId="1" applyFont="1" applyFill="1" applyBorder="1" applyAlignment="1">
      <alignment vertical="center" wrapText="1"/>
    </xf>
    <xf numFmtId="0" fontId="9" fillId="6" borderId="0" xfId="1" applyFont="1" applyFill="1" applyAlignment="1">
      <alignment vertical="center" wrapText="1"/>
    </xf>
    <xf numFmtId="0" fontId="2" fillId="6" borderId="0" xfId="0" applyFont="1" applyFill="1" applyBorder="1"/>
    <xf numFmtId="0" fontId="9" fillId="6" borderId="0" xfId="1" applyFont="1" applyFill="1" applyBorder="1" applyAlignment="1">
      <alignment vertical="center" wrapText="1"/>
    </xf>
    <xf numFmtId="0" fontId="12" fillId="2" borderId="0" xfId="1" applyFont="1" applyFill="1" applyAlignment="1">
      <alignment vertical="center"/>
    </xf>
    <xf numFmtId="0" fontId="10" fillId="6" borderId="0" xfId="0" applyFont="1" applyFill="1" applyBorder="1" applyAlignment="1">
      <alignment horizontal="right" vertical="center"/>
    </xf>
    <xf numFmtId="0" fontId="2" fillId="6" borderId="0" xfId="1" applyFont="1" applyFill="1" applyBorder="1"/>
    <xf numFmtId="0" fontId="11" fillId="6" borderId="0" xfId="1" applyFont="1" applyFill="1" applyBorder="1" applyAlignment="1">
      <alignment vertical="center" wrapText="1"/>
    </xf>
    <xf numFmtId="0" fontId="10" fillId="6" borderId="0" xfId="0" applyFont="1" applyFill="1" applyBorder="1" applyAlignment="1">
      <alignment horizontal="center" vertical="center"/>
    </xf>
    <xf numFmtId="0" fontId="9" fillId="6" borderId="0" xfId="0" applyFont="1" applyFill="1" applyBorder="1" applyAlignment="1">
      <alignment horizontal="left" vertical="center" indent="1"/>
    </xf>
    <xf numFmtId="0" fontId="15" fillId="6" borderId="0" xfId="1" applyFont="1" applyFill="1" applyBorder="1" applyAlignment="1">
      <alignment vertical="center" wrapText="1"/>
    </xf>
    <xf numFmtId="0" fontId="2" fillId="6" borderId="0" xfId="0" applyFont="1" applyFill="1" applyBorder="1" applyAlignment="1">
      <alignment horizontal="center" vertical="center"/>
    </xf>
    <xf numFmtId="0" fontId="17" fillId="6" borderId="0" xfId="0" applyFont="1" applyFill="1" applyBorder="1" applyAlignment="1">
      <alignment horizontal="center" vertical="center"/>
    </xf>
    <xf numFmtId="164" fontId="2" fillId="6" borderId="0" xfId="0" applyNumberFormat="1" applyFont="1" applyFill="1" applyBorder="1"/>
    <xf numFmtId="0" fontId="18" fillId="6" borderId="0" xfId="0" applyFont="1" applyFill="1" applyBorder="1" applyAlignment="1">
      <alignment horizontal="center" vertical="center"/>
    </xf>
    <xf numFmtId="0" fontId="16"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xf numFmtId="165" fontId="11" fillId="6" borderId="0" xfId="1" applyNumberFormat="1" applyFont="1" applyFill="1" applyBorder="1" applyAlignment="1">
      <alignment vertical="center" wrapText="1"/>
    </xf>
    <xf numFmtId="165" fontId="22" fillId="6" borderId="0" xfId="1" applyNumberFormat="1" applyFont="1" applyFill="1" applyBorder="1" applyAlignment="1">
      <alignment vertical="center"/>
    </xf>
    <xf numFmtId="0" fontId="23" fillId="0" borderId="0" xfId="0" applyFont="1"/>
    <xf numFmtId="165" fontId="23" fillId="0" borderId="0" xfId="0" applyNumberFormat="1" applyFont="1"/>
    <xf numFmtId="166" fontId="23" fillId="0" borderId="0" xfId="0" applyNumberFormat="1" applyFont="1"/>
    <xf numFmtId="0" fontId="2" fillId="6" borderId="0" xfId="0" applyFont="1" applyFill="1" applyAlignment="1"/>
    <xf numFmtId="0" fontId="24" fillId="9" borderId="1" xfId="0" applyFont="1" applyFill="1" applyBorder="1" applyAlignment="1">
      <alignment vertical="center"/>
    </xf>
    <xf numFmtId="0" fontId="24" fillId="11" borderId="1" xfId="0" applyFont="1" applyFill="1" applyBorder="1" applyAlignment="1">
      <alignment vertical="center"/>
    </xf>
    <xf numFmtId="0" fontId="24" fillId="10" borderId="1" xfId="0" applyFont="1" applyFill="1" applyBorder="1" applyAlignment="1">
      <alignment vertical="center"/>
    </xf>
    <xf numFmtId="0" fontId="24" fillId="12" borderId="1" xfId="0" applyFont="1" applyFill="1" applyBorder="1" applyAlignment="1">
      <alignment vertical="center"/>
    </xf>
    <xf numFmtId="0" fontId="24" fillId="8" borderId="1" xfId="0" applyFont="1" applyFill="1" applyBorder="1" applyAlignment="1">
      <alignment vertical="center"/>
    </xf>
    <xf numFmtId="0" fontId="24" fillId="13" borderId="1" xfId="0" applyFont="1" applyFill="1" applyBorder="1" applyAlignment="1">
      <alignment vertical="center"/>
    </xf>
    <xf numFmtId="0" fontId="27" fillId="6" borderId="0" xfId="1" applyFont="1" applyFill="1" applyBorder="1" applyAlignment="1">
      <alignment vertical="center" wrapText="1"/>
    </xf>
    <xf numFmtId="167" fontId="30" fillId="6" borderId="0" xfId="0" applyNumberFormat="1" applyFont="1" applyFill="1" applyBorder="1" applyAlignment="1">
      <alignment vertical="center"/>
    </xf>
    <xf numFmtId="0" fontId="21" fillId="6" borderId="0" xfId="0" applyFont="1" applyFill="1" applyBorder="1" applyAlignment="1"/>
    <xf numFmtId="0" fontId="27" fillId="6" borderId="0" xfId="1" applyFont="1" applyFill="1" applyBorder="1" applyAlignment="1">
      <alignment horizontal="center" vertical="center" wrapText="1"/>
    </xf>
    <xf numFmtId="0" fontId="26" fillId="6" borderId="2" xfId="1" applyFont="1" applyFill="1" applyBorder="1" applyAlignment="1">
      <alignment horizontal="right" vertical="center" wrapText="1"/>
    </xf>
    <xf numFmtId="167" fontId="30" fillId="6" borderId="2" xfId="0" applyNumberFormat="1" applyFont="1" applyFill="1" applyBorder="1" applyAlignment="1">
      <alignment vertical="center"/>
    </xf>
    <xf numFmtId="167" fontId="25" fillId="6" borderId="2" xfId="1" applyNumberFormat="1" applyFont="1" applyFill="1" applyBorder="1" applyAlignment="1">
      <alignment vertical="center" wrapText="1"/>
    </xf>
    <xf numFmtId="0" fontId="2" fillId="0" borderId="2" xfId="0" applyFont="1" applyBorder="1"/>
    <xf numFmtId="0" fontId="31" fillId="14" borderId="0" xfId="1" applyFont="1" applyFill="1" applyAlignment="1">
      <alignment vertical="center"/>
    </xf>
    <xf numFmtId="0" fontId="32" fillId="15" borderId="0" xfId="1" applyFont="1" applyFill="1"/>
    <xf numFmtId="0" fontId="33" fillId="15" borderId="0" xfId="1" applyFont="1" applyFill="1" applyAlignment="1">
      <alignment vertical="center"/>
    </xf>
    <xf numFmtId="0" fontId="34" fillId="15" borderId="0" xfId="1" applyFont="1" applyFill="1" applyAlignment="1">
      <alignment vertical="top" wrapText="1"/>
    </xf>
    <xf numFmtId="167" fontId="35" fillId="6" borderId="2" xfId="1" applyNumberFormat="1" applyFont="1" applyFill="1" applyBorder="1" applyAlignment="1">
      <alignment vertical="center" wrapText="1"/>
    </xf>
    <xf numFmtId="167" fontId="36" fillId="6" borderId="2" xfId="1" applyNumberFormat="1" applyFont="1" applyFill="1" applyBorder="1" applyAlignment="1">
      <alignment vertical="center" wrapText="1"/>
    </xf>
    <xf numFmtId="0" fontId="36" fillId="6" borderId="2" xfId="1" applyFont="1" applyFill="1" applyBorder="1" applyAlignment="1">
      <alignment vertical="center" wrapText="1"/>
    </xf>
    <xf numFmtId="0" fontId="8" fillId="0" borderId="2" xfId="0" applyFont="1" applyBorder="1"/>
    <xf numFmtId="0" fontId="8" fillId="6" borderId="2" xfId="0" applyFont="1" applyFill="1" applyBorder="1"/>
    <xf numFmtId="165" fontId="35" fillId="6" borderId="2" xfId="1" applyNumberFormat="1" applyFont="1" applyFill="1" applyBorder="1" applyAlignment="1">
      <alignment vertical="center" wrapText="1"/>
    </xf>
    <xf numFmtId="165" fontId="25" fillId="6" borderId="2" xfId="1" applyNumberFormat="1" applyFont="1" applyFill="1" applyBorder="1" applyAlignment="1">
      <alignment vertical="center" wrapText="1"/>
    </xf>
    <xf numFmtId="167" fontId="36" fillId="6" borderId="2" xfId="0" applyNumberFormat="1" applyFont="1" applyFill="1" applyBorder="1" applyAlignment="1">
      <alignment horizontal="center" vertical="center"/>
    </xf>
    <xf numFmtId="167" fontId="35" fillId="6" borderId="2" xfId="0" applyNumberFormat="1" applyFont="1" applyFill="1" applyBorder="1" applyAlignment="1">
      <alignment horizontal="center" vertical="center"/>
    </xf>
    <xf numFmtId="0" fontId="2" fillId="0" borderId="2" xfId="0" applyFont="1" applyBorder="1" applyAlignment="1">
      <alignment horizontal="center"/>
    </xf>
    <xf numFmtId="0" fontId="37" fillId="0" borderId="2" xfId="0" applyFont="1" applyBorder="1" applyAlignment="1">
      <alignment horizontal="center"/>
    </xf>
    <xf numFmtId="167" fontId="25" fillId="6" borderId="2" xfId="0" applyNumberFormat="1" applyFont="1" applyFill="1" applyBorder="1" applyAlignment="1">
      <alignment horizontal="center" vertical="center"/>
    </xf>
    <xf numFmtId="0" fontId="13" fillId="7" borderId="0" xfId="1" applyFont="1" applyFill="1" applyAlignment="1">
      <alignment horizontal="center" vertical="center"/>
    </xf>
    <xf numFmtId="0" fontId="4" fillId="4" borderId="0" xfId="1" applyFont="1" applyFill="1" applyBorder="1" applyAlignment="1">
      <alignment horizontal="left" vertical="center" wrapText="1"/>
    </xf>
    <xf numFmtId="0" fontId="28" fillId="6" borderId="0" xfId="1" applyFont="1" applyFill="1" applyAlignment="1">
      <alignment horizontal="left" vertical="center" wrapText="1"/>
    </xf>
    <xf numFmtId="0" fontId="9" fillId="6" borderId="0" xfId="1" applyFont="1" applyFill="1" applyAlignment="1">
      <alignment horizontal="left" vertical="center" wrapText="1"/>
    </xf>
    <xf numFmtId="0" fontId="9" fillId="6" borderId="0" xfId="1" applyFont="1" applyFill="1" applyBorder="1" applyAlignment="1">
      <alignment vertical="center" wrapText="1"/>
    </xf>
    <xf numFmtId="0" fontId="9" fillId="6" borderId="0" xfId="1" applyFont="1" applyFill="1" applyBorder="1" applyAlignment="1">
      <alignment horizontal="left" vertical="center" wrapText="1"/>
    </xf>
    <xf numFmtId="0" fontId="9" fillId="6" borderId="0" xfId="0" applyFont="1" applyFill="1" applyAlignment="1">
      <alignment horizontal="left" vertical="top" wrapText="1"/>
    </xf>
    <xf numFmtId="0" fontId="38" fillId="16" borderId="0" xfId="0" applyFont="1" applyFill="1" applyAlignment="1">
      <alignment horizontal="left" vertical="center"/>
    </xf>
    <xf numFmtId="0" fontId="40" fillId="6" borderId="0" xfId="74" applyFont="1" applyFill="1" applyAlignment="1">
      <alignment horizontal="left" vertical="top" wrapText="1"/>
    </xf>
    <xf numFmtId="0" fontId="32" fillId="6" borderId="0" xfId="0" applyFont="1" applyFill="1"/>
    <xf numFmtId="0" fontId="6" fillId="6" borderId="0" xfId="74" applyFill="1"/>
    <xf numFmtId="0" fontId="21" fillId="6" borderId="0" xfId="0" applyFont="1" applyFill="1"/>
  </cellXfs>
  <cellStyles count="7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cellStyle name="Normal" xfId="0" builtinId="0"/>
    <cellStyle name="Normal 3" xfId="1"/>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1"/>
          <c:order val="0"/>
          <c:tx>
            <c:strRef>
              <c:f>'Exploring Triangles'!$I$52</c:f>
              <c:strCache>
                <c:ptCount val="1"/>
                <c:pt idx="0">
                  <c:v>82.82°</c:v>
                </c:pt>
              </c:strCache>
            </c:strRef>
          </c:tx>
          <c:dLbls>
            <c:dLbl>
              <c:idx val="0"/>
              <c:delete val="1"/>
              <c:extLst xmlns:c16r2="http://schemas.microsoft.com/office/drawing/2015/06/chart">
                <c:ext xmlns:c16="http://schemas.microsoft.com/office/drawing/2014/chart" uri="{C3380CC4-5D6E-409C-BE32-E72D297353CC}">
                  <c16:uniqueId val="{00000000-FCBA-4F87-9868-3FEC21E05341}"/>
                </c:ext>
                <c:ext xmlns:c15="http://schemas.microsoft.com/office/drawing/2012/chart" uri="{CE6537A1-D6FC-4f65-9D91-7224C49458BB}"/>
              </c:extLst>
            </c:dLbl>
            <c:dLbl>
              <c:idx val="1"/>
              <c:layout>
                <c:manualLayout>
                  <c:x val="-0.0723856355000159"/>
                  <c:y val="0.532271762208068"/>
                </c:manualLayout>
              </c:layout>
              <c:spPr/>
              <c:txPr>
                <a:bodyPr/>
                <a:lstStyle/>
                <a:p>
                  <a:pPr>
                    <a:defRPr sz="1800" b="1" i="0" baseline="0">
                      <a:solidFill>
                        <a:schemeClr val="accent5">
                          <a:lumMod val="75000"/>
                        </a:schemeClr>
                      </a:solidFill>
                      <a:latin typeface="Helvetica"/>
                    </a:defRPr>
                  </a:pPr>
                  <a:endParaRPr lang="en-US"/>
                </a:p>
              </c:txPr>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1-FCBA-4F87-9868-3FEC21E05341}"/>
                </c:ext>
                <c:ext xmlns:c15="http://schemas.microsoft.com/office/drawing/2012/chart" uri="{CE6537A1-D6FC-4f65-9D91-7224C49458BB}">
                  <c15:layout/>
                </c:ext>
              </c:extLst>
            </c:dLbl>
            <c:spPr>
              <a:noFill/>
              <a:ln>
                <a:noFill/>
              </a:ln>
              <a:effectLst/>
            </c:spPr>
            <c:txPr>
              <a:bodyPr/>
              <a:lstStyle/>
              <a:p>
                <a:pPr>
                  <a:defRPr sz="1800">
                    <a:solidFill>
                      <a:schemeClr val="accent5">
                        <a:lumMod val="75000"/>
                      </a:schemeClr>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'Exploring Triangles'!$AN$5:$AN$6</c:f>
              <c:numCache>
                <c:formatCode>General</c:formatCode>
                <c:ptCount val="2"/>
                <c:pt idx="0">
                  <c:v>1.0</c:v>
                </c:pt>
                <c:pt idx="1">
                  <c:v>1.0</c:v>
                </c:pt>
              </c:numCache>
            </c:numRef>
          </c:xVal>
          <c:yVal>
            <c:numRef>
              <c:f>'Exploring Triangles'!$AO$5:$AO$6</c:f>
              <c:numCache>
                <c:formatCode>General</c:formatCode>
                <c:ptCount val="2"/>
                <c:pt idx="0">
                  <c:v>1.0</c:v>
                </c:pt>
                <c:pt idx="1">
                  <c:v>5.0</c:v>
                </c:pt>
              </c:numCache>
            </c:numRef>
          </c:yVal>
          <c:smooth val="0"/>
          <c:extLst xmlns:c16r2="http://schemas.microsoft.com/office/drawing/2015/06/chart">
            <c:ext xmlns:c16="http://schemas.microsoft.com/office/drawing/2014/chart" uri="{C3380CC4-5D6E-409C-BE32-E72D297353CC}">
              <c16:uniqueId val="{00000000-66A8-4E0F-A262-2EBC94D7DF62}"/>
            </c:ext>
          </c:extLst>
        </c:ser>
        <c:ser>
          <c:idx val="0"/>
          <c:order val="1"/>
          <c:tx>
            <c:strRef>
              <c:f>'Exploring Triangles'!$K$52</c:f>
              <c:strCache>
                <c:ptCount val="1"/>
                <c:pt idx="0">
                  <c:v>55.77°</c:v>
                </c:pt>
              </c:strCache>
            </c:strRef>
          </c:tx>
          <c:dLbls>
            <c:dLbl>
              <c:idx val="0"/>
              <c:delete val="1"/>
              <c:extLst xmlns:c16r2="http://schemas.microsoft.com/office/drawing/2015/06/chart">
                <c:ext xmlns:c16="http://schemas.microsoft.com/office/drawing/2014/chart" uri="{C3380CC4-5D6E-409C-BE32-E72D297353CC}">
                  <c16:uniqueId val="{00000002-FCBA-4F87-9868-3FEC21E05341}"/>
                </c:ext>
                <c:ext xmlns:c15="http://schemas.microsoft.com/office/drawing/2012/chart" uri="{CE6537A1-D6FC-4f65-9D91-7224C49458BB}"/>
              </c:extLst>
            </c:dLbl>
            <c:dLbl>
              <c:idx val="1"/>
              <c:layout>
                <c:manualLayout>
                  <c:x val="-0.615017107236595"/>
                  <c:y val="-0.268693702141318"/>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FCBA-4F87-9868-3FEC21E05341}"/>
                </c:ext>
                <c:ext xmlns:c15="http://schemas.microsoft.com/office/drawing/2012/chart" uri="{CE6537A1-D6FC-4f65-9D91-7224C49458BB}">
                  <c15:layout/>
                </c:ext>
              </c:extLst>
            </c:dLbl>
            <c:spPr>
              <a:noFill/>
              <a:ln>
                <a:noFill/>
              </a:ln>
              <a:effectLst/>
            </c:spPr>
            <c:txPr>
              <a:bodyPr/>
              <a:lstStyle/>
              <a:p>
                <a:pPr>
                  <a:defRPr sz="1800" b="1" i="0">
                    <a:solidFill>
                      <a:schemeClr val="accent6"/>
                    </a:solidFill>
                    <a:latin typeface="Helvetica"/>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'Exploring Triangles'!$AN$8:$AN$9</c:f>
              <c:numCache>
                <c:formatCode>0.0000</c:formatCode>
                <c:ptCount val="2"/>
                <c:pt idx="0" formatCode="General">
                  <c:v>1.0</c:v>
                </c:pt>
                <c:pt idx="1">
                  <c:v>5.9617994567342</c:v>
                </c:pt>
              </c:numCache>
            </c:numRef>
          </c:xVal>
          <c:yVal>
            <c:numRef>
              <c:f>'Exploring Triangles'!$AO$8:$AO$9</c:f>
              <c:numCache>
                <c:formatCode>0.0000</c:formatCode>
                <c:ptCount val="2"/>
                <c:pt idx="0" formatCode="General">
                  <c:v>5.0</c:v>
                </c:pt>
                <c:pt idx="1">
                  <c:v>1.626493493239979</c:v>
                </c:pt>
              </c:numCache>
            </c:numRef>
          </c:yVal>
          <c:smooth val="0"/>
          <c:extLst xmlns:c16r2="http://schemas.microsoft.com/office/drawing/2015/06/chart">
            <c:ext xmlns:c16="http://schemas.microsoft.com/office/drawing/2014/chart" uri="{C3380CC4-5D6E-409C-BE32-E72D297353CC}">
              <c16:uniqueId val="{00000001-66A8-4E0F-A262-2EBC94D7DF62}"/>
            </c:ext>
          </c:extLst>
        </c:ser>
        <c:ser>
          <c:idx val="2"/>
          <c:order val="2"/>
          <c:tx>
            <c:strRef>
              <c:f>'Exploring Triangles'!$G$52</c:f>
              <c:strCache>
                <c:ptCount val="1"/>
                <c:pt idx="0">
                  <c:v>41.41°</c:v>
                </c:pt>
              </c:strCache>
            </c:strRef>
          </c:tx>
          <c:dLbls>
            <c:dLbl>
              <c:idx val="0"/>
              <c:layout>
                <c:manualLayout>
                  <c:x val="-0.0129051515619371"/>
                  <c:y val="0.0354738619456007"/>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FCBA-4F87-9868-3FEC21E05341}"/>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5-FCBA-4F87-9868-3FEC21E05341}"/>
                </c:ext>
                <c:ext xmlns:c15="http://schemas.microsoft.com/office/drawing/2012/chart" uri="{CE6537A1-D6FC-4f65-9D91-7224C49458BB}"/>
              </c:extLst>
            </c:dLbl>
            <c:spPr>
              <a:noFill/>
              <a:ln>
                <a:noFill/>
              </a:ln>
              <a:effectLst/>
            </c:spPr>
            <c:txPr>
              <a:bodyPr/>
              <a:lstStyle/>
              <a:p>
                <a:pPr>
                  <a:defRPr sz="1800" b="1" i="0" baseline="0">
                    <a:solidFill>
                      <a:schemeClr val="accent4"/>
                    </a:solidFill>
                    <a:latin typeface="Helvetica"/>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'Exploring Triangles'!$AN$11:$AN$12</c:f>
              <c:numCache>
                <c:formatCode>General</c:formatCode>
                <c:ptCount val="2"/>
                <c:pt idx="0" formatCode="0.0000">
                  <c:v>5.9617994567342</c:v>
                </c:pt>
                <c:pt idx="1">
                  <c:v>1.0</c:v>
                </c:pt>
              </c:numCache>
            </c:numRef>
          </c:xVal>
          <c:yVal>
            <c:numRef>
              <c:f>'Exploring Triangles'!$AO$11:$AO$12</c:f>
              <c:numCache>
                <c:formatCode>General</c:formatCode>
                <c:ptCount val="2"/>
                <c:pt idx="0" formatCode="0.0000">
                  <c:v>1.626493493239979</c:v>
                </c:pt>
                <c:pt idx="1">
                  <c:v>1.0</c:v>
                </c:pt>
              </c:numCache>
            </c:numRef>
          </c:yVal>
          <c:smooth val="0"/>
          <c:extLst xmlns:c16r2="http://schemas.microsoft.com/office/drawing/2015/06/chart">
            <c:ext xmlns:c16="http://schemas.microsoft.com/office/drawing/2014/chart" uri="{C3380CC4-5D6E-409C-BE32-E72D297353CC}">
              <c16:uniqueId val="{00000002-66A8-4E0F-A262-2EBC94D7DF62}"/>
            </c:ext>
          </c:extLst>
        </c:ser>
        <c:dLbls>
          <c:showLegendKey val="0"/>
          <c:showVal val="0"/>
          <c:showCatName val="0"/>
          <c:showSerName val="0"/>
          <c:showPercent val="0"/>
          <c:showBubbleSize val="0"/>
        </c:dLbls>
        <c:axId val="-2053284128"/>
        <c:axId val="-2031200160"/>
      </c:scatterChart>
      <c:valAx>
        <c:axId val="-2053284128"/>
        <c:scaling>
          <c:orientation val="minMax"/>
          <c:max val="10.0"/>
          <c:min val="0.0"/>
        </c:scaling>
        <c:delete val="1"/>
        <c:axPos val="b"/>
        <c:majorGridlines>
          <c:spPr>
            <a:ln>
              <a:solidFill>
                <a:schemeClr val="bg1">
                  <a:lumMod val="85000"/>
                </a:schemeClr>
              </a:solidFill>
            </a:ln>
          </c:spPr>
        </c:majorGridlines>
        <c:numFmt formatCode="General" sourceLinked="1"/>
        <c:majorTickMark val="out"/>
        <c:minorTickMark val="none"/>
        <c:tickLblPos val="nextTo"/>
        <c:crossAx val="-2031200160"/>
        <c:crosses val="autoZero"/>
        <c:crossBetween val="midCat"/>
        <c:majorUnit val="1.0"/>
      </c:valAx>
      <c:valAx>
        <c:axId val="-2031200160"/>
        <c:scaling>
          <c:orientation val="minMax"/>
          <c:max val="10.0"/>
          <c:min val="0.0"/>
        </c:scaling>
        <c:delete val="1"/>
        <c:axPos val="l"/>
        <c:majorGridlines>
          <c:spPr>
            <a:ln>
              <a:solidFill>
                <a:schemeClr val="bg1">
                  <a:lumMod val="85000"/>
                </a:schemeClr>
              </a:solidFill>
            </a:ln>
          </c:spPr>
        </c:majorGridlines>
        <c:numFmt formatCode="General" sourceLinked="1"/>
        <c:majorTickMark val="out"/>
        <c:minorTickMark val="none"/>
        <c:tickLblPos val="nextTo"/>
        <c:crossAx val="-2053284128"/>
        <c:crosses val="autoZero"/>
        <c:crossBetween val="midCat"/>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3552</xdr:colOff>
      <xdr:row>1</xdr:row>
      <xdr:rowOff>27940</xdr:rowOff>
    </xdr:from>
    <xdr:ext cx="866656" cy="873760"/>
    <xdr:pic>
      <xdr:nvPicPr>
        <xdr:cNvPr id="2" name="Picture 1"/>
        <xdr:cNvPicPr>
          <a:picLocks noChangeAspect="1"/>
        </xdr:cNvPicPr>
      </xdr:nvPicPr>
      <xdr:blipFill>
        <a:blip xmlns:r="http://schemas.openxmlformats.org/officeDocument/2006/relationships" r:embed="rId1"/>
        <a:stretch>
          <a:fillRect/>
        </a:stretch>
      </xdr:blipFill>
      <xdr:spPr>
        <a:xfrm>
          <a:off x="3552" y="256540"/>
          <a:ext cx="866656" cy="873760"/>
        </a:xfrm>
        <a:prstGeom prst="rect">
          <a:avLst/>
        </a:prstGeom>
      </xdr:spPr>
    </xdr:pic>
    <xdr:clientData/>
  </xdr:oneCellAnchor>
  <xdr:twoCellAnchor>
    <xdr:from>
      <xdr:col>10</xdr:col>
      <xdr:colOff>149860</xdr:colOff>
      <xdr:row>3</xdr:row>
      <xdr:rowOff>195579</xdr:rowOff>
    </xdr:from>
    <xdr:to>
      <xdr:col>19</xdr:col>
      <xdr:colOff>198120</xdr:colOff>
      <xdr:row>19</xdr:row>
      <xdr:rowOff>15240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529590</xdr:colOff>
      <xdr:row>51</xdr:row>
      <xdr:rowOff>64770</xdr:rowOff>
    </xdr:from>
    <xdr:ext cx="65" cy="172227"/>
    <xdr:sp macro="" textlink="">
      <xdr:nvSpPr>
        <xdr:cNvPr id="3" name="TextBox 2"/>
        <xdr:cNvSpPr txBox="1"/>
      </xdr:nvSpPr>
      <xdr:spPr>
        <a:xfrm>
          <a:off x="7105650" y="148704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4/08/lab.linearfunctions.xlsx" TargetMode="External"/><Relationship Id="rId17" Type="http://schemas.openxmlformats.org/officeDocument/2006/relationships/hyperlink" Target="http://whatifmath.org/wp-content/uploads/2014/08/lab.inverseofafunction.xlsx" TargetMode="External"/><Relationship Id="rId18" Type="http://schemas.openxmlformats.org/officeDocument/2006/relationships/hyperlink" Target="http://whatifmath.org/wp-content/uploads/2015/02/lab.triangularnumbers.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R57"/>
  <sheetViews>
    <sheetView tabSelected="1" topLeftCell="A2" workbookViewId="0">
      <selection sqref="A1:C1"/>
    </sheetView>
  </sheetViews>
  <sheetFormatPr baseColWidth="10" defaultColWidth="6" defaultRowHeight="25" customHeight="1" x14ac:dyDescent="0.2"/>
  <cols>
    <col min="1" max="2" width="3" style="5" customWidth="1"/>
    <col min="3" max="3" width="6" style="5"/>
    <col min="4" max="4" width="36" style="5" customWidth="1"/>
    <col min="5" max="5" width="3" style="5" customWidth="1"/>
    <col min="6" max="6" width="6" style="5"/>
    <col min="7" max="7" width="9.33203125" style="5" bestFit="1" customWidth="1"/>
    <col min="8" max="8" width="20" style="5" customWidth="1"/>
    <col min="9" max="9" width="14.5" style="5" customWidth="1"/>
    <col min="10" max="10" width="6" style="5" customWidth="1"/>
    <col min="11" max="11" width="11" style="5" customWidth="1"/>
    <col min="12" max="15" width="6" style="5"/>
    <col min="16" max="16" width="6.6640625" style="5" customWidth="1"/>
    <col min="17" max="17" width="11.1640625" style="5" customWidth="1"/>
    <col min="18" max="20" width="6" style="5"/>
    <col min="21" max="21" width="9.5" style="5" bestFit="1" customWidth="1"/>
    <col min="22" max="22" width="9" style="5" bestFit="1" customWidth="1"/>
    <col min="23" max="35" width="6" style="5"/>
    <col min="36" max="36" width="8.83203125" style="5" customWidth="1"/>
    <col min="37" max="39" width="6" style="5"/>
    <col min="40" max="41" width="7.33203125" style="5" bestFit="1" customWidth="1"/>
    <col min="42" max="16384" width="6" style="5"/>
  </cols>
  <sheetData>
    <row r="1" spans="1:44" ht="18" customHeight="1" x14ac:dyDescent="0.2">
      <c r="A1" s="65"/>
      <c r="B1" s="65"/>
      <c r="C1" s="65"/>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44" ht="72" customHeight="1" x14ac:dyDescent="0.2">
      <c r="A2" s="2"/>
      <c r="B2" s="2"/>
      <c r="C2" s="2"/>
      <c r="D2" s="6" t="s">
        <v>3</v>
      </c>
      <c r="E2" s="4"/>
      <c r="F2" s="4"/>
      <c r="G2" s="4"/>
      <c r="H2" s="66" t="s">
        <v>23</v>
      </c>
      <c r="I2" s="66"/>
      <c r="J2" s="66"/>
      <c r="K2" s="66"/>
      <c r="L2" s="66"/>
      <c r="M2" s="66"/>
      <c r="N2" s="66"/>
      <c r="O2" s="66"/>
      <c r="P2" s="66"/>
      <c r="Q2" s="66"/>
      <c r="R2" s="66"/>
      <c r="S2" s="66"/>
      <c r="T2" s="4"/>
      <c r="U2" s="4"/>
      <c r="V2" s="4"/>
      <c r="W2" s="4"/>
      <c r="X2" s="4"/>
      <c r="Y2" s="4"/>
      <c r="Z2" s="4"/>
      <c r="AA2" s="4"/>
      <c r="AB2" s="4"/>
      <c r="AC2" s="4"/>
      <c r="AD2" s="4"/>
      <c r="AE2" s="4"/>
      <c r="AF2" s="4"/>
      <c r="AG2" s="4"/>
      <c r="AH2" s="1"/>
    </row>
    <row r="3" spans="1:44" ht="18"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row>
    <row r="4" spans="1:44" ht="25" customHeight="1" x14ac:dyDescent="0.2">
      <c r="A4" s="1"/>
      <c r="B4" s="7"/>
      <c r="C4" s="8"/>
      <c r="D4" s="67" t="s">
        <v>19</v>
      </c>
      <c r="E4" s="67"/>
      <c r="F4" s="11"/>
      <c r="G4" s="9"/>
      <c r="H4" s="11"/>
      <c r="I4" s="34"/>
      <c r="J4" s="34"/>
      <c r="K4" s="34"/>
      <c r="L4" s="34"/>
      <c r="M4" s="34"/>
      <c r="N4" s="13"/>
      <c r="O4" s="13"/>
      <c r="P4" s="13"/>
      <c r="Q4" s="13"/>
      <c r="R4" s="13"/>
      <c r="S4" s="13"/>
      <c r="T4" s="18"/>
      <c r="U4" s="18"/>
      <c r="V4" s="18"/>
      <c r="W4" s="18"/>
      <c r="X4" s="18"/>
      <c r="Y4" s="18"/>
      <c r="Z4" s="18"/>
      <c r="AA4" s="18"/>
      <c r="AB4" s="18"/>
      <c r="AC4" s="18"/>
      <c r="AD4" s="18"/>
      <c r="AE4" s="18"/>
      <c r="AF4" s="18"/>
      <c r="AG4" s="18"/>
      <c r="AH4" s="1"/>
      <c r="AI4" s="31"/>
      <c r="AJ4" s="31"/>
      <c r="AK4" s="31"/>
      <c r="AL4" s="31"/>
      <c r="AM4" s="31"/>
      <c r="AN4" s="31"/>
      <c r="AO4" s="31"/>
      <c r="AP4" s="31"/>
      <c r="AQ4" s="31"/>
      <c r="AR4" s="31"/>
    </row>
    <row r="5" spans="1:44" ht="25" customHeight="1" x14ac:dyDescent="0.2">
      <c r="A5" s="1"/>
      <c r="B5" s="9"/>
      <c r="C5" s="8"/>
      <c r="D5" s="67"/>
      <c r="E5" s="67"/>
      <c r="F5" s="9"/>
      <c r="G5" s="28"/>
      <c r="H5" s="11"/>
      <c r="I5" s="34"/>
      <c r="J5" s="34"/>
      <c r="K5" s="34"/>
      <c r="L5" s="34"/>
      <c r="M5" s="34"/>
      <c r="N5" s="13"/>
      <c r="O5" s="13"/>
      <c r="P5" s="13"/>
      <c r="Q5" s="13"/>
      <c r="R5" s="13"/>
      <c r="S5" s="13"/>
      <c r="T5" s="18"/>
      <c r="U5" s="18"/>
      <c r="V5" s="18"/>
      <c r="W5" s="18"/>
      <c r="X5" s="18"/>
      <c r="Y5" s="18"/>
      <c r="Z5" s="18"/>
      <c r="AA5" s="18"/>
      <c r="AB5" s="18"/>
      <c r="AC5" s="18"/>
      <c r="AD5" s="18"/>
      <c r="AE5" s="18"/>
      <c r="AF5" s="18"/>
      <c r="AG5" s="18"/>
      <c r="AH5" s="1"/>
      <c r="AI5" s="31"/>
      <c r="AJ5" s="32">
        <f>U54-90</f>
        <v>-34.228971259535591</v>
      </c>
      <c r="AK5" s="32">
        <f>ABS(AJ5)</f>
        <v>34.228971259535591</v>
      </c>
      <c r="AL5" s="31"/>
      <c r="AM5" s="31"/>
      <c r="AN5" s="31">
        <v>1</v>
      </c>
      <c r="AO5" s="31">
        <v>1</v>
      </c>
      <c r="AP5" s="31"/>
      <c r="AQ5" s="31"/>
      <c r="AR5" s="31"/>
    </row>
    <row r="6" spans="1:44" ht="25" customHeight="1" x14ac:dyDescent="0.2">
      <c r="A6" s="1"/>
      <c r="B6" s="9"/>
      <c r="C6" s="8"/>
      <c r="D6" s="67"/>
      <c r="E6" s="67"/>
      <c r="F6" s="9"/>
      <c r="G6" s="9"/>
      <c r="H6" s="11"/>
      <c r="I6" s="34"/>
      <c r="J6" s="34"/>
      <c r="K6" s="34"/>
      <c r="L6" s="34"/>
      <c r="M6" s="34"/>
      <c r="N6" s="13"/>
      <c r="O6" s="13"/>
      <c r="P6" s="13"/>
      <c r="Q6" s="13"/>
      <c r="R6" s="13"/>
      <c r="S6" s="13"/>
      <c r="T6" s="30"/>
      <c r="U6" s="30"/>
      <c r="V6" s="30"/>
      <c r="W6" s="30"/>
      <c r="X6" s="30"/>
      <c r="Y6" s="30"/>
      <c r="Z6" s="30"/>
      <c r="AA6" s="30"/>
      <c r="AB6" s="30"/>
      <c r="AC6" s="30"/>
      <c r="AD6" s="30"/>
      <c r="AE6" s="30"/>
      <c r="AF6" s="30"/>
      <c r="AG6" s="30"/>
      <c r="AH6" s="1"/>
      <c r="AI6" s="31"/>
      <c r="AJ6" s="31" t="s">
        <v>2</v>
      </c>
      <c r="AK6" s="31">
        <f>AK5*3.14/180</f>
        <v>0.59710538752745423</v>
      </c>
      <c r="AL6" s="31"/>
      <c r="AM6" s="31"/>
      <c r="AN6" s="31">
        <v>1</v>
      </c>
      <c r="AO6" s="31">
        <f>I8+1</f>
        <v>5</v>
      </c>
      <c r="AP6" s="31"/>
      <c r="AQ6" s="31"/>
      <c r="AR6" s="31"/>
    </row>
    <row r="7" spans="1:44" ht="25" customHeight="1" thickBot="1" x14ac:dyDescent="0.25">
      <c r="A7" s="1"/>
      <c r="B7" s="9"/>
      <c r="C7" s="8"/>
      <c r="D7" s="67"/>
      <c r="E7" s="67"/>
      <c r="F7" s="9"/>
      <c r="G7" s="9"/>
      <c r="H7" s="41" t="s">
        <v>7</v>
      </c>
      <c r="I7" s="44" t="s">
        <v>16</v>
      </c>
      <c r="J7" s="13"/>
      <c r="K7" s="34"/>
      <c r="L7" s="34"/>
      <c r="M7" s="34"/>
      <c r="N7" s="13"/>
      <c r="O7" s="13"/>
      <c r="P7" s="13"/>
      <c r="Q7" s="13"/>
      <c r="R7" s="13"/>
      <c r="S7" s="13"/>
      <c r="T7" s="30"/>
      <c r="U7" s="30"/>
      <c r="V7" s="30"/>
      <c r="W7" s="30"/>
      <c r="X7" s="30"/>
      <c r="Y7" s="30"/>
      <c r="Z7" s="30"/>
      <c r="AA7" s="30"/>
      <c r="AB7" s="30"/>
      <c r="AC7" s="30"/>
      <c r="AD7" s="30"/>
      <c r="AE7" s="30"/>
      <c r="AF7" s="30"/>
      <c r="AG7" s="30"/>
      <c r="AH7" s="1"/>
      <c r="AI7" s="31"/>
      <c r="AJ7" s="31">
        <f>SIN(AK6)*I9</f>
        <v>3.3735065067600205</v>
      </c>
      <c r="AK7" s="31"/>
      <c r="AL7" s="31"/>
      <c r="AM7" s="31"/>
      <c r="AN7" s="31"/>
      <c r="AO7" s="31"/>
      <c r="AP7" s="31"/>
      <c r="AQ7" s="31"/>
      <c r="AR7" s="31"/>
    </row>
    <row r="8" spans="1:44" ht="25" customHeight="1" thickTop="1" thickBot="1" x14ac:dyDescent="0.25">
      <c r="A8" s="1"/>
      <c r="B8" s="9"/>
      <c r="C8" s="8">
        <v>1</v>
      </c>
      <c r="D8" s="68" t="s">
        <v>11</v>
      </c>
      <c r="E8" s="12"/>
      <c r="F8" s="9"/>
      <c r="G8" s="13"/>
      <c r="H8" s="35" t="s">
        <v>4</v>
      </c>
      <c r="I8" s="45">
        <v>4</v>
      </c>
      <c r="J8" s="13"/>
      <c r="K8" s="34"/>
      <c r="L8" s="34"/>
      <c r="M8" s="34"/>
      <c r="N8" s="13"/>
      <c r="O8" s="13"/>
      <c r="P8" s="13"/>
      <c r="Q8" s="13"/>
      <c r="R8" s="13"/>
      <c r="S8" s="13"/>
      <c r="T8" s="30"/>
      <c r="U8" s="30"/>
      <c r="V8" s="30"/>
      <c r="W8" s="30"/>
      <c r="X8" s="30"/>
      <c r="Y8" s="30"/>
      <c r="Z8" s="30"/>
      <c r="AA8" s="30"/>
      <c r="AB8" s="30"/>
      <c r="AC8" s="30"/>
      <c r="AD8" s="30"/>
      <c r="AE8" s="30"/>
      <c r="AF8" s="30"/>
      <c r="AG8" s="30"/>
      <c r="AH8" s="1"/>
      <c r="AI8" s="31"/>
      <c r="AJ8" s="31">
        <f>COS(AK6)*I9</f>
        <v>4.9617994567342008</v>
      </c>
      <c r="AK8" s="31"/>
      <c r="AL8" s="31"/>
      <c r="AM8" s="31"/>
      <c r="AN8" s="31">
        <v>1</v>
      </c>
      <c r="AO8" s="31">
        <f>AO6</f>
        <v>5</v>
      </c>
      <c r="AP8" s="31"/>
      <c r="AQ8" s="31"/>
      <c r="AR8" s="31"/>
    </row>
    <row r="9" spans="1:44" ht="25" customHeight="1" thickTop="1" thickBot="1" x14ac:dyDescent="0.25">
      <c r="A9" s="1"/>
      <c r="B9" s="9"/>
      <c r="C9" s="8"/>
      <c r="D9" s="68"/>
      <c r="E9" s="9"/>
      <c r="F9" s="9"/>
      <c r="G9" s="13"/>
      <c r="H9" s="37" t="s">
        <v>5</v>
      </c>
      <c r="I9" s="45">
        <v>6</v>
      </c>
      <c r="J9" s="13"/>
      <c r="K9" s="34"/>
      <c r="L9" s="34"/>
      <c r="M9" s="34"/>
      <c r="N9" s="13"/>
      <c r="O9" s="13"/>
      <c r="P9" s="13"/>
      <c r="Q9" s="13"/>
      <c r="R9" s="13"/>
      <c r="S9" s="13"/>
      <c r="T9" s="29"/>
      <c r="U9" s="29"/>
      <c r="V9" s="29"/>
      <c r="W9" s="29"/>
      <c r="X9" s="29"/>
      <c r="Y9" s="29"/>
      <c r="Z9" s="29"/>
      <c r="AA9" s="29"/>
      <c r="AB9" s="29"/>
      <c r="AC9" s="29"/>
      <c r="AD9" s="29"/>
      <c r="AE9" s="29"/>
      <c r="AF9" s="29"/>
      <c r="AG9" s="29"/>
      <c r="AH9" s="1"/>
      <c r="AI9" s="31"/>
      <c r="AJ9" s="31"/>
      <c r="AK9" s="31"/>
      <c r="AL9" s="31"/>
      <c r="AM9" s="31"/>
      <c r="AN9" s="33">
        <f>1+AJ8</f>
        <v>5.9617994567342008</v>
      </c>
      <c r="AO9" s="33">
        <f>AO8-AJ7</f>
        <v>1.6264934932399795</v>
      </c>
      <c r="AP9" s="31"/>
      <c r="AQ9" s="31"/>
      <c r="AR9" s="31"/>
    </row>
    <row r="10" spans="1:44" ht="25" customHeight="1" thickTop="1" x14ac:dyDescent="0.2">
      <c r="A10" s="1"/>
      <c r="B10" s="9"/>
      <c r="C10" s="8">
        <v>2</v>
      </c>
      <c r="D10" s="69" t="s">
        <v>24</v>
      </c>
      <c r="E10" s="9"/>
      <c r="F10" s="9"/>
      <c r="G10" s="13"/>
      <c r="H10" s="39" t="s">
        <v>6</v>
      </c>
      <c r="I10" s="45">
        <v>5</v>
      </c>
      <c r="J10" s="13"/>
      <c r="K10" s="34"/>
      <c r="L10" s="34"/>
      <c r="M10" s="34"/>
      <c r="N10" s="13"/>
      <c r="O10" s="13"/>
      <c r="P10" s="13"/>
      <c r="Q10" s="13"/>
      <c r="R10" s="13"/>
      <c r="S10" s="13"/>
      <c r="T10" s="13"/>
      <c r="U10" s="13"/>
      <c r="V10" s="13"/>
      <c r="W10" s="13"/>
      <c r="X10" s="13"/>
      <c r="Y10" s="13"/>
      <c r="Z10" s="13"/>
      <c r="AA10" s="13"/>
      <c r="AB10" s="13"/>
      <c r="AC10" s="13"/>
      <c r="AD10" s="13"/>
      <c r="AE10" s="13"/>
      <c r="AF10" s="13"/>
      <c r="AG10" s="13"/>
      <c r="AH10" s="1"/>
      <c r="AI10" s="31"/>
      <c r="AJ10" s="31"/>
      <c r="AK10" s="31"/>
      <c r="AL10" s="31"/>
      <c r="AM10" s="31"/>
      <c r="AN10" s="33"/>
      <c r="AO10" s="33"/>
      <c r="AP10" s="31"/>
      <c r="AQ10" s="31"/>
      <c r="AR10" s="31"/>
    </row>
    <row r="11" spans="1:44" ht="25" customHeight="1" x14ac:dyDescent="0.2">
      <c r="A11" s="1"/>
      <c r="B11" s="9"/>
      <c r="C11" s="8"/>
      <c r="D11" s="69"/>
      <c r="E11" s="9"/>
      <c r="F11" s="9"/>
      <c r="G11" s="13"/>
      <c r="H11" s="34"/>
      <c r="I11" s="34"/>
      <c r="J11" s="13"/>
      <c r="K11" s="34"/>
      <c r="L11" s="34"/>
      <c r="M11" s="34"/>
      <c r="N11" s="13"/>
      <c r="O11" s="13"/>
      <c r="P11" s="13"/>
      <c r="Q11" s="13"/>
      <c r="R11" s="13"/>
      <c r="S11" s="13"/>
      <c r="T11" s="13"/>
      <c r="U11" s="13"/>
      <c r="V11" s="13"/>
      <c r="W11" s="13"/>
      <c r="X11" s="13"/>
      <c r="Y11" s="13"/>
      <c r="Z11" s="13"/>
      <c r="AA11" s="13"/>
      <c r="AB11" s="13"/>
      <c r="AC11" s="13"/>
      <c r="AD11" s="13"/>
      <c r="AE11" s="13"/>
      <c r="AF11" s="13"/>
      <c r="AG11" s="13"/>
      <c r="AH11" s="1"/>
      <c r="AI11" s="31"/>
      <c r="AJ11" s="31"/>
      <c r="AK11" s="31"/>
      <c r="AL11" s="31"/>
      <c r="AM11" s="31"/>
      <c r="AN11" s="33">
        <f>AN9</f>
        <v>5.9617994567342008</v>
      </c>
      <c r="AO11" s="33">
        <f>AO9</f>
        <v>1.6264934932399795</v>
      </c>
      <c r="AP11" s="31"/>
      <c r="AQ11" s="31"/>
      <c r="AR11" s="31"/>
    </row>
    <row r="12" spans="1:44" ht="25" customHeight="1" thickBot="1" x14ac:dyDescent="0.25">
      <c r="A12" s="1"/>
      <c r="B12" s="9"/>
      <c r="C12" s="8"/>
      <c r="D12" s="69"/>
      <c r="E12" s="9"/>
      <c r="F12" s="9"/>
      <c r="G12" s="13"/>
      <c r="H12" s="41" t="s">
        <v>7</v>
      </c>
      <c r="I12" s="44" t="s">
        <v>17</v>
      </c>
      <c r="J12" s="34"/>
      <c r="K12" s="34"/>
      <c r="L12" s="34"/>
      <c r="M12" s="34"/>
      <c r="N12" s="13"/>
      <c r="O12" s="13"/>
      <c r="P12" s="13"/>
      <c r="Q12" s="13"/>
      <c r="R12" s="13"/>
      <c r="S12" s="13"/>
      <c r="T12" s="13"/>
      <c r="U12" s="13"/>
      <c r="V12" s="13"/>
      <c r="W12" s="13"/>
      <c r="X12" s="13"/>
      <c r="Y12" s="18"/>
      <c r="Z12" s="18"/>
      <c r="AA12" s="18"/>
      <c r="AB12" s="13"/>
      <c r="AC12" s="13"/>
      <c r="AD12" s="13"/>
      <c r="AE12" s="13"/>
      <c r="AF12" s="13"/>
      <c r="AG12" s="9"/>
      <c r="AH12" s="1"/>
      <c r="AI12" s="31"/>
      <c r="AJ12" s="31"/>
      <c r="AK12" s="31"/>
      <c r="AL12" s="31"/>
      <c r="AM12" s="31"/>
      <c r="AN12" s="31">
        <v>1</v>
      </c>
      <c r="AO12" s="31">
        <v>1</v>
      </c>
      <c r="AP12" s="31"/>
      <c r="AQ12" s="31"/>
      <c r="AR12" s="31"/>
    </row>
    <row r="13" spans="1:44" ht="25" customHeight="1" thickTop="1" thickBot="1" x14ac:dyDescent="0.25">
      <c r="A13" s="1"/>
      <c r="B13" s="9"/>
      <c r="C13" s="8"/>
      <c r="D13" s="69"/>
      <c r="E13" s="9"/>
      <c r="F13" s="9"/>
      <c r="G13" s="13"/>
      <c r="H13" s="36" t="s">
        <v>8</v>
      </c>
      <c r="I13" s="46">
        <f>K52</f>
        <v>55.771028740464409</v>
      </c>
      <c r="J13" s="34"/>
      <c r="K13" s="34"/>
      <c r="L13" s="34"/>
      <c r="M13" s="34"/>
      <c r="N13" s="13"/>
      <c r="O13" s="13"/>
      <c r="P13" s="13"/>
      <c r="Q13" s="13"/>
      <c r="R13" s="13"/>
      <c r="S13" s="13"/>
      <c r="T13" s="13"/>
      <c r="U13" s="13"/>
      <c r="V13" s="13"/>
      <c r="W13" s="13"/>
      <c r="X13" s="13"/>
      <c r="Y13" s="21"/>
      <c r="Z13" s="21"/>
      <c r="AA13" s="21"/>
      <c r="AB13" s="21"/>
      <c r="AC13" s="13"/>
      <c r="AD13" s="13"/>
      <c r="AE13" s="13"/>
      <c r="AF13" s="13"/>
      <c r="AG13" s="9"/>
      <c r="AH13" s="1"/>
      <c r="AI13" s="31"/>
      <c r="AJ13" s="31"/>
      <c r="AK13" s="31"/>
      <c r="AL13" s="31"/>
      <c r="AM13" s="31"/>
      <c r="AN13" s="31"/>
      <c r="AO13" s="31"/>
      <c r="AP13" s="31"/>
      <c r="AQ13" s="31"/>
      <c r="AR13" s="31"/>
    </row>
    <row r="14" spans="1:44" ht="25" customHeight="1" thickTop="1" thickBot="1" x14ac:dyDescent="0.25">
      <c r="A14" s="1"/>
      <c r="B14" s="9"/>
      <c r="C14" s="8">
        <v>3</v>
      </c>
      <c r="D14" s="70" t="s">
        <v>25</v>
      </c>
      <c r="E14" s="9"/>
      <c r="F14" s="9"/>
      <c r="G14" s="13"/>
      <c r="H14" s="38" t="s">
        <v>9</v>
      </c>
      <c r="I14" s="46">
        <f>G52</f>
        <v>41.409657086511864</v>
      </c>
      <c r="J14" s="34"/>
      <c r="K14" s="34"/>
      <c r="L14" s="34"/>
      <c r="M14" s="34"/>
      <c r="N14" s="13"/>
      <c r="O14" s="13"/>
      <c r="P14" s="13"/>
      <c r="Q14" s="13"/>
      <c r="R14" s="13"/>
      <c r="S14" s="13"/>
      <c r="T14" s="13"/>
      <c r="U14" s="13"/>
      <c r="V14" s="13"/>
      <c r="W14" s="13"/>
      <c r="X14" s="13"/>
      <c r="Y14" s="21"/>
      <c r="Z14" s="21"/>
      <c r="AA14" s="21"/>
      <c r="AB14" s="21"/>
      <c r="AC14" s="13"/>
      <c r="AD14" s="13"/>
      <c r="AE14" s="13"/>
      <c r="AF14" s="13"/>
      <c r="AG14" s="9"/>
      <c r="AH14" s="1"/>
      <c r="AI14" s="31"/>
      <c r="AJ14" s="31"/>
      <c r="AK14" s="31"/>
      <c r="AL14" s="31"/>
      <c r="AM14" s="31"/>
      <c r="AN14" s="31"/>
      <c r="AO14" s="31"/>
      <c r="AP14" s="31"/>
      <c r="AQ14" s="31"/>
      <c r="AR14" s="31"/>
    </row>
    <row r="15" spans="1:44" ht="25" customHeight="1" thickTop="1" x14ac:dyDescent="0.2">
      <c r="A15" s="1"/>
      <c r="B15" s="9"/>
      <c r="C15" s="8"/>
      <c r="D15" s="70"/>
      <c r="E15" s="9"/>
      <c r="F15" s="9"/>
      <c r="G15" s="13"/>
      <c r="H15" s="40" t="s">
        <v>10</v>
      </c>
      <c r="I15" s="46">
        <f>I52</f>
        <v>82.819314173023727</v>
      </c>
      <c r="J15" s="34"/>
      <c r="K15" s="34"/>
      <c r="L15" s="34"/>
      <c r="M15" s="34"/>
      <c r="N15" s="13"/>
      <c r="O15" s="13"/>
      <c r="P15" s="13"/>
      <c r="Q15" s="13"/>
      <c r="R15" s="13"/>
      <c r="S15" s="13"/>
      <c r="T15" s="13"/>
      <c r="U15" s="13"/>
      <c r="V15" s="13"/>
      <c r="W15" s="13"/>
      <c r="X15" s="13"/>
      <c r="Y15" s="21"/>
      <c r="Z15" s="21"/>
      <c r="AA15" s="21"/>
      <c r="AB15" s="21"/>
      <c r="AC15" s="13"/>
      <c r="AD15" s="13"/>
      <c r="AE15" s="13"/>
      <c r="AF15" s="13"/>
      <c r="AG15" s="9"/>
      <c r="AH15" s="1"/>
    </row>
    <row r="16" spans="1:44" ht="25" customHeight="1" x14ac:dyDescent="0.25">
      <c r="A16" s="1"/>
      <c r="B16" s="9"/>
      <c r="C16" s="8">
        <v>4</v>
      </c>
      <c r="D16" s="70" t="s">
        <v>12</v>
      </c>
      <c r="E16" s="9"/>
      <c r="F16" s="9"/>
      <c r="G16" s="13"/>
      <c r="H16" s="19"/>
      <c r="I16" s="43"/>
      <c r="J16" s="34"/>
      <c r="K16" s="34"/>
      <c r="L16" s="34"/>
      <c r="M16" s="34"/>
      <c r="N16" s="13"/>
      <c r="O16" s="13"/>
      <c r="P16" s="13"/>
      <c r="Q16" s="13"/>
      <c r="R16" s="13"/>
      <c r="S16" s="13"/>
      <c r="T16" s="13"/>
      <c r="U16" s="13"/>
      <c r="V16" s="13"/>
      <c r="W16" s="13"/>
      <c r="X16" s="13"/>
      <c r="Y16" s="13"/>
      <c r="Z16" s="13"/>
      <c r="AA16" s="13"/>
      <c r="AB16" s="13"/>
      <c r="AC16" s="13"/>
      <c r="AD16" s="13"/>
      <c r="AE16" s="13"/>
      <c r="AF16" s="13"/>
      <c r="AG16" s="9"/>
      <c r="AH16" s="1"/>
    </row>
    <row r="17" spans="1:34" ht="25" customHeight="1" x14ac:dyDescent="0.2">
      <c r="A17" s="1"/>
      <c r="B17" s="9"/>
      <c r="C17" s="8"/>
      <c r="D17" s="70"/>
      <c r="E17" s="9"/>
      <c r="F17" s="9"/>
      <c r="G17" s="13"/>
      <c r="H17" s="19" t="s">
        <v>18</v>
      </c>
      <c r="I17" s="42">
        <f>SUM(I13:I15)</f>
        <v>180</v>
      </c>
      <c r="J17" s="34"/>
      <c r="K17" s="34"/>
      <c r="L17" s="34"/>
      <c r="M17" s="34"/>
      <c r="N17" s="13"/>
      <c r="O17" s="13"/>
      <c r="P17" s="13"/>
      <c r="Q17" s="13"/>
      <c r="R17" s="13"/>
      <c r="S17" s="13"/>
      <c r="T17" s="13"/>
      <c r="U17" s="13"/>
      <c r="V17" s="13"/>
      <c r="W17" s="13"/>
      <c r="X17" s="13"/>
      <c r="Y17" s="13"/>
      <c r="Z17" s="13"/>
      <c r="AA17" s="13"/>
      <c r="AB17" s="13"/>
      <c r="AC17" s="13"/>
      <c r="AD17" s="13"/>
      <c r="AE17" s="13"/>
      <c r="AF17" s="13"/>
      <c r="AG17" s="9"/>
      <c r="AH17" s="1"/>
    </row>
    <row r="18" spans="1:34" ht="25" customHeight="1" x14ac:dyDescent="0.2">
      <c r="A18" s="1"/>
      <c r="B18" s="9"/>
      <c r="C18" s="8">
        <v>5</v>
      </c>
      <c r="D18" s="14" t="s">
        <v>13</v>
      </c>
      <c r="E18" s="9"/>
      <c r="F18" s="9"/>
      <c r="G18" s="13"/>
      <c r="H18" s="19"/>
      <c r="I18" s="34"/>
      <c r="J18" s="34"/>
      <c r="K18" s="34"/>
      <c r="L18" s="34"/>
      <c r="M18" s="34"/>
      <c r="N18" s="13"/>
      <c r="O18" s="13"/>
      <c r="P18" s="13"/>
      <c r="Q18" s="13"/>
      <c r="R18" s="13"/>
      <c r="S18" s="13"/>
      <c r="T18" s="13"/>
      <c r="U18" s="13"/>
      <c r="V18" s="13"/>
      <c r="W18" s="13"/>
      <c r="X18" s="13"/>
      <c r="Y18" s="13"/>
      <c r="Z18" s="13"/>
      <c r="AA18" s="13"/>
      <c r="AB18" s="13"/>
      <c r="AC18" s="13"/>
      <c r="AD18" s="13"/>
      <c r="AE18" s="13"/>
      <c r="AF18" s="13"/>
      <c r="AG18" s="9"/>
      <c r="AH18" s="1"/>
    </row>
    <row r="19" spans="1:34" ht="25" customHeight="1" x14ac:dyDescent="0.2">
      <c r="A19" s="1"/>
      <c r="B19" s="9"/>
      <c r="C19" s="8">
        <v>6</v>
      </c>
      <c r="D19" s="14" t="s">
        <v>14</v>
      </c>
      <c r="E19" s="9"/>
      <c r="F19" s="9"/>
      <c r="G19" s="13"/>
      <c r="H19" s="19"/>
      <c r="I19" s="34"/>
      <c r="J19" s="34"/>
      <c r="K19" s="34"/>
      <c r="L19" s="34"/>
      <c r="M19" s="34"/>
      <c r="N19" s="13"/>
      <c r="O19" s="13"/>
      <c r="P19" s="13"/>
      <c r="Q19" s="13"/>
      <c r="R19" s="13"/>
      <c r="S19" s="13"/>
      <c r="T19" s="13"/>
      <c r="U19" s="13"/>
      <c r="V19" s="13"/>
      <c r="W19" s="13"/>
      <c r="X19" s="13"/>
      <c r="Y19" s="13"/>
      <c r="Z19" s="13"/>
      <c r="AA19" s="13"/>
      <c r="AB19" s="13"/>
      <c r="AC19" s="13"/>
      <c r="AD19" s="13"/>
      <c r="AE19" s="13"/>
      <c r="AF19" s="13"/>
      <c r="AG19" s="9"/>
      <c r="AH19" s="1"/>
    </row>
    <row r="20" spans="1:34" ht="25" customHeight="1" x14ac:dyDescent="0.2">
      <c r="A20" s="1"/>
      <c r="B20" s="9"/>
      <c r="C20" s="8">
        <v>7</v>
      </c>
      <c r="D20" s="14" t="s">
        <v>15</v>
      </c>
      <c r="E20" s="9"/>
      <c r="F20" s="9"/>
      <c r="G20" s="13"/>
      <c r="H20" s="18"/>
      <c r="I20" s="18"/>
      <c r="J20" s="23"/>
      <c r="K20" s="23"/>
      <c r="L20" s="23"/>
      <c r="M20" s="34"/>
      <c r="N20" s="34"/>
      <c r="O20" s="34"/>
      <c r="P20" s="34"/>
      <c r="Q20" s="34"/>
      <c r="R20" s="34"/>
      <c r="S20" s="34"/>
      <c r="T20" s="34"/>
      <c r="U20" s="13"/>
      <c r="V20" s="13"/>
      <c r="W20" s="13"/>
      <c r="X20" s="13"/>
      <c r="Y20" s="13"/>
      <c r="Z20" s="13"/>
      <c r="AA20" s="13"/>
      <c r="AB20" s="13"/>
      <c r="AC20" s="13"/>
      <c r="AD20" s="13"/>
      <c r="AE20" s="13"/>
      <c r="AF20" s="13"/>
      <c r="AG20" s="9"/>
      <c r="AH20" s="1"/>
    </row>
    <row r="21" spans="1:34" ht="25" customHeight="1" x14ac:dyDescent="0.2">
      <c r="A21" s="1"/>
      <c r="B21" s="9"/>
      <c r="C21" s="8"/>
      <c r="D21" s="14"/>
      <c r="E21" s="9"/>
      <c r="F21" s="9"/>
      <c r="G21" s="13"/>
      <c r="H21" s="13"/>
      <c r="I21" s="16"/>
      <c r="J21" s="16"/>
      <c r="K21" s="13"/>
      <c r="L21" s="13"/>
      <c r="M21" s="34"/>
      <c r="N21" s="34"/>
      <c r="O21" s="34"/>
      <c r="P21" s="34"/>
      <c r="Q21" s="34"/>
      <c r="R21" s="34"/>
      <c r="S21" s="34"/>
      <c r="T21" s="34"/>
      <c r="U21" s="13"/>
      <c r="V21" s="13"/>
      <c r="W21" s="13"/>
      <c r="X21" s="13"/>
      <c r="Y21" s="13"/>
      <c r="Z21" s="13"/>
      <c r="AA21" s="13"/>
      <c r="AB21" s="13"/>
      <c r="AC21" s="13"/>
      <c r="AD21" s="13"/>
      <c r="AE21" s="13"/>
      <c r="AF21" s="13"/>
      <c r="AG21" s="9"/>
      <c r="AH21" s="1"/>
    </row>
    <row r="22" spans="1:34" ht="25" customHeight="1" x14ac:dyDescent="0.2">
      <c r="A22" s="1"/>
      <c r="B22" s="49" t="s">
        <v>20</v>
      </c>
      <c r="C22" s="50"/>
      <c r="D22" s="51"/>
      <c r="E22" s="52"/>
      <c r="F22" s="9"/>
      <c r="G22" s="13"/>
      <c r="H22" s="13"/>
      <c r="I22" s="24"/>
      <c r="J22" s="24"/>
      <c r="K22" s="13"/>
      <c r="L22" s="13"/>
      <c r="M22" s="34"/>
      <c r="N22" s="34"/>
      <c r="O22" s="34"/>
      <c r="P22" s="34"/>
      <c r="Q22" s="34"/>
      <c r="R22" s="34"/>
      <c r="S22" s="34"/>
      <c r="T22" s="34"/>
      <c r="U22" s="13"/>
      <c r="V22" s="13"/>
      <c r="W22" s="13"/>
      <c r="X22" s="13"/>
      <c r="Y22" s="13"/>
      <c r="Z22" s="13"/>
      <c r="AA22" s="13"/>
      <c r="AB22" s="13"/>
      <c r="AC22" s="13"/>
      <c r="AD22" s="13"/>
      <c r="AE22" s="13"/>
      <c r="AF22" s="13"/>
      <c r="AG22" s="9"/>
      <c r="AH22" s="1"/>
    </row>
    <row r="23" spans="1:34" ht="25" customHeight="1" x14ac:dyDescent="0.2">
      <c r="A23" s="1"/>
      <c r="B23" s="9"/>
      <c r="C23" s="8"/>
      <c r="D23" s="70" t="s">
        <v>26</v>
      </c>
      <c r="E23" s="9"/>
      <c r="F23" s="9"/>
      <c r="G23" s="13"/>
      <c r="H23" s="25"/>
      <c r="I23" s="26"/>
      <c r="J23" s="20"/>
      <c r="K23" s="13"/>
      <c r="L23" s="13"/>
      <c r="M23" s="34"/>
      <c r="N23" s="34"/>
      <c r="O23" s="34"/>
      <c r="P23" s="34"/>
      <c r="Q23" s="34"/>
      <c r="R23" s="34"/>
      <c r="S23" s="34"/>
      <c r="T23" s="34"/>
      <c r="U23" s="13"/>
      <c r="V23" s="13"/>
      <c r="W23" s="13"/>
      <c r="X23" s="13"/>
      <c r="Y23" s="13"/>
      <c r="Z23" s="13"/>
      <c r="AA23" s="13"/>
      <c r="AB23" s="13"/>
      <c r="AC23" s="13"/>
      <c r="AD23" s="13"/>
      <c r="AE23" s="13"/>
      <c r="AF23" s="13"/>
      <c r="AG23" s="9"/>
      <c r="AH23" s="1"/>
    </row>
    <row r="24" spans="1:34" ht="25" customHeight="1" x14ac:dyDescent="0.2">
      <c r="A24" s="1"/>
      <c r="B24" s="9"/>
      <c r="C24" s="8"/>
      <c r="D24" s="70"/>
      <c r="E24" s="9"/>
      <c r="F24" s="7"/>
      <c r="G24" s="17"/>
      <c r="H24" s="18"/>
      <c r="I24" s="18"/>
      <c r="J24" s="22"/>
      <c r="K24" s="22"/>
      <c r="L24" s="22"/>
      <c r="M24" s="34"/>
      <c r="N24" s="34"/>
      <c r="O24" s="34"/>
      <c r="P24" s="34"/>
      <c r="Q24" s="34"/>
      <c r="R24" s="34"/>
      <c r="S24" s="34"/>
      <c r="T24" s="34"/>
      <c r="U24" s="13"/>
      <c r="V24" s="13"/>
      <c r="W24" s="13"/>
      <c r="X24" s="17"/>
      <c r="Y24" s="17"/>
      <c r="Z24" s="17"/>
      <c r="AA24" s="17"/>
      <c r="AB24" s="17"/>
      <c r="AC24" s="17"/>
      <c r="AD24" s="13"/>
      <c r="AE24" s="13"/>
      <c r="AF24" s="13"/>
      <c r="AG24" s="9"/>
      <c r="AH24" s="1"/>
    </row>
    <row r="25" spans="1:34" ht="25" customHeight="1" x14ac:dyDescent="0.2">
      <c r="A25" s="1"/>
      <c r="B25" s="9"/>
      <c r="C25" s="8"/>
      <c r="D25" s="70"/>
      <c r="E25" s="9"/>
      <c r="F25" s="9"/>
      <c r="G25" s="13"/>
      <c r="H25" s="18"/>
      <c r="I25" s="18"/>
      <c r="J25" s="27"/>
      <c r="K25" s="27"/>
      <c r="L25" s="27"/>
      <c r="M25" s="34"/>
      <c r="N25" s="34"/>
      <c r="O25" s="34"/>
      <c r="P25" s="34"/>
      <c r="Q25" s="34"/>
      <c r="R25" s="34"/>
      <c r="S25" s="34"/>
      <c r="T25" s="34"/>
      <c r="U25" s="13"/>
      <c r="V25" s="13"/>
      <c r="W25" s="13"/>
      <c r="X25" s="13"/>
      <c r="Y25" s="13"/>
      <c r="Z25" s="13"/>
      <c r="AA25" s="13"/>
      <c r="AB25" s="13"/>
      <c r="AC25" s="13"/>
      <c r="AD25" s="13"/>
      <c r="AE25" s="13"/>
      <c r="AF25" s="13"/>
      <c r="AG25" s="9"/>
      <c r="AH25" s="1"/>
    </row>
    <row r="26" spans="1:34" ht="25" customHeight="1" x14ac:dyDescent="0.2">
      <c r="A26" s="1"/>
      <c r="B26" s="9"/>
      <c r="C26" s="10"/>
      <c r="D26" s="70"/>
      <c r="E26" s="9"/>
      <c r="F26" s="9"/>
      <c r="G26" s="13"/>
      <c r="H26" s="13"/>
      <c r="I26" s="13"/>
      <c r="J26" s="13"/>
      <c r="K26" s="13"/>
      <c r="L26" s="13"/>
      <c r="M26" s="34"/>
      <c r="N26" s="34"/>
      <c r="O26" s="34"/>
      <c r="P26" s="34"/>
      <c r="Q26" s="34"/>
      <c r="R26" s="34"/>
      <c r="S26" s="34"/>
      <c r="T26" s="34"/>
      <c r="U26" s="13"/>
      <c r="V26" s="13"/>
      <c r="W26" s="13"/>
      <c r="X26" s="13"/>
      <c r="Y26" s="13"/>
      <c r="Z26" s="13"/>
      <c r="AA26" s="13"/>
      <c r="AB26" s="13"/>
      <c r="AC26" s="13"/>
      <c r="AD26" s="13"/>
      <c r="AE26" s="13"/>
      <c r="AF26" s="13"/>
      <c r="AG26" s="9"/>
      <c r="AH26" s="1"/>
    </row>
    <row r="27" spans="1:34" ht="25" customHeight="1" x14ac:dyDescent="0.2">
      <c r="A27" s="1"/>
      <c r="B27" s="9"/>
      <c r="C27" s="10"/>
      <c r="D27" s="71" t="s">
        <v>27</v>
      </c>
      <c r="E27" s="9"/>
      <c r="F27" s="9"/>
      <c r="G27" s="13"/>
      <c r="H27" s="13"/>
      <c r="I27" s="13"/>
      <c r="J27" s="13"/>
      <c r="K27" s="13"/>
      <c r="L27" s="13"/>
      <c r="M27" s="13"/>
      <c r="N27" s="13"/>
      <c r="O27" s="13"/>
      <c r="P27" s="13"/>
      <c r="Q27" s="13"/>
      <c r="R27" s="22"/>
      <c r="S27" s="13"/>
      <c r="T27" s="13"/>
      <c r="U27" s="13"/>
      <c r="V27" s="13"/>
      <c r="W27" s="13"/>
      <c r="X27" s="13"/>
      <c r="Y27" s="13"/>
      <c r="Z27" s="13"/>
      <c r="AA27" s="13"/>
      <c r="AB27" s="13"/>
      <c r="AC27" s="13"/>
      <c r="AD27" s="13"/>
      <c r="AE27" s="13"/>
      <c r="AF27" s="13"/>
      <c r="AG27" s="9"/>
      <c r="AH27" s="1"/>
    </row>
    <row r="28" spans="1:34" ht="25" customHeight="1" x14ac:dyDescent="0.2">
      <c r="A28" s="1"/>
      <c r="B28" s="9"/>
      <c r="C28" s="10"/>
      <c r="D28" s="71"/>
      <c r="E28" s="9"/>
      <c r="F28" s="9"/>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9"/>
      <c r="AH28" s="1"/>
    </row>
    <row r="29" spans="1:34" ht="25" customHeight="1" x14ac:dyDescent="0.2">
      <c r="A29" s="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
    </row>
    <row r="30" spans="1:34" ht="25" customHeight="1" x14ac:dyDescent="0.2">
      <c r="A30" s="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1"/>
    </row>
    <row r="31" spans="1:34" ht="25" customHeight="1" x14ac:dyDescent="0.25">
      <c r="A31" s="1"/>
      <c r="B31" s="9"/>
      <c r="C31" s="9"/>
      <c r="D31" s="9"/>
      <c r="E31" s="9"/>
      <c r="F31" s="76"/>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1"/>
    </row>
    <row r="32" spans="1:34" ht="25" customHeight="1" x14ac:dyDescent="0.25">
      <c r="A32" s="1"/>
      <c r="B32" s="9"/>
      <c r="C32" s="73" t="s">
        <v>28</v>
      </c>
      <c r="D32" s="73"/>
      <c r="E32" s="73"/>
      <c r="F32" s="76"/>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1"/>
    </row>
    <row r="33" spans="1:34" ht="25" customHeight="1" x14ac:dyDescent="0.2">
      <c r="A33" s="1"/>
      <c r="B33" s="9"/>
      <c r="C33" s="73"/>
      <c r="D33" s="73"/>
      <c r="E33" s="73"/>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1"/>
    </row>
    <row r="34" spans="1:34" ht="25" customHeight="1" x14ac:dyDescent="0.2">
      <c r="A34" s="1"/>
      <c r="B34" s="9"/>
      <c r="C34" s="73"/>
      <c r="D34" s="73"/>
      <c r="E34" s="73"/>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1"/>
    </row>
    <row r="35" spans="1:34" ht="25" customHeight="1" x14ac:dyDescent="0.2">
      <c r="A35" s="1"/>
      <c r="B35" s="9"/>
      <c r="C35" s="73"/>
      <c r="D35" s="73"/>
      <c r="E35" s="73"/>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1"/>
    </row>
    <row r="36" spans="1:34" ht="25" customHeight="1" x14ac:dyDescent="0.2">
      <c r="A36" s="1"/>
      <c r="B36" s="9"/>
      <c r="C36" s="73"/>
      <c r="D36" s="73"/>
      <c r="E36" s="73"/>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1"/>
    </row>
    <row r="37" spans="1:34" ht="25" customHeight="1" x14ac:dyDescent="0.2">
      <c r="A37" s="1"/>
      <c r="B37" s="9"/>
      <c r="C37" s="74" t="s">
        <v>29</v>
      </c>
      <c r="D37" s="74"/>
      <c r="E37" s="74"/>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1"/>
    </row>
    <row r="38" spans="1:34" ht="25" customHeight="1" x14ac:dyDescent="0.2">
      <c r="A38" s="1"/>
      <c r="B38" s="9"/>
      <c r="C38" s="75" t="s">
        <v>32</v>
      </c>
      <c r="D38" s="74"/>
      <c r="E38" s="74"/>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1"/>
    </row>
    <row r="39" spans="1:34" ht="25" customHeight="1" x14ac:dyDescent="0.2">
      <c r="A39" s="1"/>
      <c r="B39" s="9"/>
      <c r="C39" s="75" t="s">
        <v>33</v>
      </c>
      <c r="D39" s="74"/>
      <c r="E39" s="74"/>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
    </row>
    <row r="40" spans="1:34" ht="25" customHeight="1" x14ac:dyDescent="0.2">
      <c r="A40" s="1"/>
      <c r="B40" s="9"/>
      <c r="C40" s="75" t="s">
        <v>34</v>
      </c>
      <c r="D40" s="74"/>
      <c r="E40" s="74"/>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1"/>
    </row>
    <row r="41" spans="1:34" ht="25" customHeight="1" x14ac:dyDescent="0.2">
      <c r="A41" s="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1"/>
    </row>
    <row r="42" spans="1:34" ht="25" customHeight="1" x14ac:dyDescent="0.2">
      <c r="A42" s="1"/>
      <c r="B42" s="1"/>
      <c r="C42" s="1"/>
      <c r="D42" s="72" t="s">
        <v>31</v>
      </c>
      <c r="E42" s="72"/>
      <c r="F42" s="72"/>
      <c r="G42" s="72"/>
      <c r="H42" s="72"/>
      <c r="I42" s="1"/>
      <c r="J42" s="1"/>
      <c r="K42" s="1"/>
      <c r="L42" s="1"/>
      <c r="M42" s="1"/>
      <c r="N42" s="1"/>
      <c r="O42" s="1"/>
      <c r="P42" s="1"/>
      <c r="Q42" s="1"/>
      <c r="R42" s="1"/>
      <c r="S42" s="1"/>
      <c r="T42" s="1"/>
      <c r="U42" s="1"/>
      <c r="V42" s="1"/>
      <c r="W42" s="1"/>
      <c r="X42" s="1"/>
      <c r="Y42" s="1"/>
      <c r="Z42" s="1"/>
      <c r="AA42" s="1"/>
      <c r="AB42" s="1"/>
      <c r="AC42" s="15" t="s">
        <v>30</v>
      </c>
      <c r="AD42" s="15"/>
      <c r="AE42" s="15"/>
      <c r="AF42" s="15"/>
      <c r="AG42" s="15"/>
      <c r="AH42" s="1"/>
    </row>
    <row r="49" spans="7:22" ht="25" customHeight="1" x14ac:dyDescent="0.2">
      <c r="G49" s="62" t="s">
        <v>21</v>
      </c>
      <c r="H49" s="62"/>
      <c r="I49" s="48">
        <v>180</v>
      </c>
    </row>
    <row r="50" spans="7:22" ht="25" customHeight="1" x14ac:dyDescent="0.25">
      <c r="G50" s="63" t="s">
        <v>22</v>
      </c>
      <c r="H50" s="63"/>
      <c r="I50" s="48">
        <v>3.1415899999999999</v>
      </c>
    </row>
    <row r="52" spans="7:22" ht="25" customHeight="1" x14ac:dyDescent="0.2">
      <c r="G52" s="53">
        <f>ACOS(Q52)*I49/I50</f>
        <v>41.409657086511864</v>
      </c>
      <c r="H52" s="53"/>
      <c r="I52" s="47">
        <f>ACOS($Q$53)*I49/I50</f>
        <v>82.819314173023727</v>
      </c>
      <c r="J52" s="47"/>
      <c r="K52" s="54">
        <f>I49-I52-G52</f>
        <v>55.771028740464409</v>
      </c>
      <c r="L52" s="55"/>
      <c r="M52" s="56"/>
      <c r="N52" s="56"/>
      <c r="O52" s="56"/>
      <c r="P52" s="57" t="s">
        <v>0</v>
      </c>
      <c r="Q52" s="57">
        <f>(I9^2+(I10^2)-(I8^2))/(2*I9*I10)</f>
        <v>0.75</v>
      </c>
      <c r="R52" s="56"/>
      <c r="S52" s="56"/>
      <c r="T52" s="56"/>
      <c r="U52" s="64">
        <f>ACOS($Q$53)*I49/I50</f>
        <v>82.819314173023727</v>
      </c>
      <c r="V52" s="64"/>
    </row>
    <row r="53" spans="7:22" ht="25" customHeight="1" x14ac:dyDescent="0.2">
      <c r="G53" s="58"/>
      <c r="H53" s="58"/>
      <c r="I53" s="59"/>
      <c r="J53" s="59"/>
      <c r="K53" s="55"/>
      <c r="L53" s="55"/>
      <c r="M53" s="56"/>
      <c r="N53" s="56"/>
      <c r="O53" s="56"/>
      <c r="P53" s="57" t="s">
        <v>1</v>
      </c>
      <c r="Q53" s="57">
        <f>(I10^2+I8^2-I9^2)/(2*I10*I8)</f>
        <v>0.125</v>
      </c>
      <c r="R53" s="56"/>
      <c r="S53" s="56"/>
      <c r="T53" s="56"/>
      <c r="U53" s="64"/>
      <c r="V53" s="64"/>
    </row>
    <row r="54" spans="7:22" ht="25" customHeight="1" x14ac:dyDescent="0.2">
      <c r="G54" s="56"/>
      <c r="H54" s="56"/>
      <c r="I54" s="56"/>
      <c r="J54" s="56"/>
      <c r="K54" s="56"/>
      <c r="L54" s="56"/>
      <c r="M54" s="56"/>
      <c r="N54" s="56"/>
      <c r="O54" s="56"/>
      <c r="P54" s="56"/>
      <c r="Q54" s="56"/>
      <c r="R54" s="56"/>
      <c r="S54" s="56"/>
      <c r="T54" s="56"/>
      <c r="U54" s="60">
        <f>I49-I52-G52</f>
        <v>55.771028740464409</v>
      </c>
      <c r="V54" s="60"/>
    </row>
    <row r="55" spans="7:22" ht="25" customHeight="1" x14ac:dyDescent="0.2">
      <c r="G55" s="56"/>
      <c r="H55" s="56"/>
      <c r="I55" s="56"/>
      <c r="J55" s="56"/>
      <c r="K55" s="56"/>
      <c r="L55" s="56"/>
      <c r="M55" s="56"/>
      <c r="N55" s="56"/>
      <c r="O55" s="56"/>
      <c r="P55" s="56"/>
      <c r="Q55" s="56"/>
      <c r="R55" s="56"/>
      <c r="S55" s="56"/>
      <c r="T55" s="56"/>
      <c r="U55" s="60"/>
      <c r="V55" s="60"/>
    </row>
    <row r="56" spans="7:22" ht="25" customHeight="1" x14ac:dyDescent="0.2">
      <c r="G56" s="56"/>
      <c r="H56" s="56"/>
      <c r="I56" s="56"/>
      <c r="J56" s="56"/>
      <c r="K56" s="56"/>
      <c r="L56" s="56"/>
      <c r="M56" s="56"/>
      <c r="N56" s="56"/>
      <c r="O56" s="56"/>
      <c r="P56" s="56"/>
      <c r="Q56" s="56"/>
      <c r="R56" s="56"/>
      <c r="S56" s="56"/>
      <c r="T56" s="56"/>
      <c r="U56" s="61">
        <f>ACOS(Q52)*I49/I50</f>
        <v>41.409657086511864</v>
      </c>
      <c r="V56" s="61"/>
    </row>
    <row r="57" spans="7:22" ht="25" customHeight="1" x14ac:dyDescent="0.2">
      <c r="G57" s="56"/>
      <c r="H57" s="56"/>
      <c r="I57" s="56"/>
      <c r="J57" s="56"/>
      <c r="K57" s="56"/>
      <c r="L57" s="56"/>
      <c r="M57" s="56"/>
      <c r="N57" s="56"/>
      <c r="O57" s="56"/>
      <c r="P57" s="56"/>
      <c r="Q57" s="56"/>
      <c r="R57" s="56"/>
      <c r="S57" s="56"/>
      <c r="T57" s="56"/>
      <c r="U57" s="61"/>
      <c r="V57" s="61"/>
    </row>
  </sheetData>
  <mergeCells count="11">
    <mergeCell ref="A1:C1"/>
    <mergeCell ref="H2:S2"/>
    <mergeCell ref="D4:E7"/>
    <mergeCell ref="D8:D9"/>
    <mergeCell ref="D10:D13"/>
    <mergeCell ref="D14:D15"/>
    <mergeCell ref="D16:D17"/>
    <mergeCell ref="D23:D26"/>
    <mergeCell ref="D27:D28"/>
    <mergeCell ref="D42:H42"/>
    <mergeCell ref="C32:E36"/>
  </mergeCells>
  <conditionalFormatting sqref="Y15:AA18">
    <cfRule type="cellIs" dxfId="0" priority="4" operator="equal">
      <formula>$K$52</formula>
    </cfRule>
  </conditionalFormatting>
  <hyperlinks>
    <hyperlink ref="C32" r:id="rId1"/>
    <hyperlink ref="D32" r:id="rId2" display="http://whatifmath.org/contact-us/"/>
    <hyperlink ref="E32" r:id="rId3" display="http://whatifmath.org/contact-us/"/>
    <hyperlink ref="C33" r:id="rId4" display="http://whatifmath.org/contact-us/"/>
    <hyperlink ref="D33" r:id="rId5" display="http://whatifmath.org/contact-us/"/>
    <hyperlink ref="E33" r:id="rId6" display="http://whatifmath.org/contact-us/"/>
    <hyperlink ref="C34" r:id="rId7" display="http://whatifmath.org/contact-us/"/>
    <hyperlink ref="D34" r:id="rId8" display="http://whatifmath.org/contact-us/"/>
    <hyperlink ref="E34" r:id="rId9" display="http://whatifmath.org/contact-us/"/>
    <hyperlink ref="C35" r:id="rId10" display="http://whatifmath.org/contact-us/"/>
    <hyperlink ref="D35" r:id="rId11" display="http://whatifmath.org/contact-us/"/>
    <hyperlink ref="E35" r:id="rId12" display="http://whatifmath.org/contact-us/"/>
    <hyperlink ref="C36" r:id="rId13" display="http://whatifmath.org/contact-us/"/>
    <hyperlink ref="D36" r:id="rId14" display="http://whatifmath.org/contact-us/"/>
    <hyperlink ref="E36" r:id="rId15" display="http://whatifmath.org/contact-us/"/>
    <hyperlink ref="C38" r:id="rId16"/>
    <hyperlink ref="C39" r:id="rId17"/>
    <hyperlink ref="C40" r:id="rId18"/>
  </hyperlinks>
  <pageMargins left="0.75" right="0.75" top="1" bottom="1" header="0.5" footer="0.5"/>
  <pageSetup orientation="portrait" horizontalDpi="4294967292" verticalDpi="4294967292"/>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Exploring Triangles</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2014-12-30T20:43:49Z</dcterms:created>
  <dcterms:modified xsi:type="dcterms:W3CDTF">2016-04-30T19:26:01Z</dcterms:modified>
</cp:coreProperties>
</file>