
<file path=[Content_Types].xml><?xml version="1.0" encoding="utf-8"?>
<Types xmlns="http://schemas.openxmlformats.org/package/2006/content-types">
  <Default Extension="xml" ContentType="application/xml"/>
  <Default Extension="vml" ContentType="application/vnd.openxmlformats-officedocument.vmlDrawing"/>
  <Default Extension="jpg" ContentType="image/jpeg"/>
  <Default Extension="png" ContentType="image/p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0910"/>
  <workbookPr showInkAnnotation="0" autoCompressPictures="0"/>
  <bookViews>
    <workbookView xWindow="1860" yWindow="0" windowWidth="27960" windowHeight="16500" tabRatio="500"/>
  </bookViews>
  <sheets>
    <sheet name="Target Practice" sheetId="7" r:id="rId1"/>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H23" i="7" l="1"/>
  <c r="AA65" i="7"/>
  <c r="O23" i="7"/>
  <c r="K23" i="7"/>
  <c r="AC65" i="7"/>
  <c r="AB65" i="7"/>
  <c r="BF56" i="7"/>
  <c r="BF47" i="7"/>
  <c r="BF48" i="7"/>
  <c r="BF49" i="7"/>
  <c r="BF50" i="7"/>
  <c r="BF51" i="7"/>
  <c r="BF52" i="7"/>
  <c r="BF53" i="7"/>
  <c r="BF54" i="7"/>
  <c r="BF55" i="7"/>
  <c r="AS47" i="7"/>
  <c r="AS48" i="7"/>
  <c r="AS49" i="7"/>
  <c r="AS50" i="7"/>
  <c r="AS51" i="7"/>
  <c r="AS52" i="7"/>
  <c r="AS53" i="7"/>
  <c r="AS54" i="7"/>
  <c r="AS55" i="7"/>
  <c r="AS56" i="7"/>
  <c r="BF7" i="7"/>
  <c r="BF8" i="7"/>
  <c r="BF9" i="7"/>
  <c r="BF10" i="7"/>
  <c r="BF11" i="7"/>
  <c r="BF12" i="7"/>
  <c r="BF13" i="7"/>
  <c r="BF14" i="7"/>
  <c r="BF15" i="7"/>
  <c r="BF16" i="7"/>
  <c r="BF17" i="7"/>
  <c r="BF18" i="7"/>
  <c r="BF19" i="7"/>
  <c r="BF20" i="7"/>
  <c r="BF21" i="7"/>
  <c r="BF22" i="7"/>
  <c r="BF23" i="7"/>
  <c r="BF24" i="7"/>
  <c r="BF25" i="7"/>
  <c r="BF26" i="7"/>
  <c r="BF27" i="7"/>
  <c r="BF28" i="7"/>
  <c r="BF29" i="7"/>
  <c r="BF30" i="7"/>
  <c r="BF31" i="7"/>
  <c r="BF32" i="7"/>
  <c r="BF33" i="7"/>
  <c r="BF34" i="7"/>
  <c r="BF35" i="7"/>
  <c r="BF36" i="7"/>
  <c r="BF37" i="7"/>
  <c r="BF38" i="7"/>
  <c r="BF39" i="7"/>
  <c r="BF40" i="7"/>
  <c r="BF41" i="7"/>
  <c r="BF42" i="7"/>
  <c r="BF43" i="7"/>
  <c r="BF44" i="7"/>
  <c r="BF45" i="7"/>
  <c r="BF46" i="7"/>
  <c r="AS27" i="7"/>
  <c r="AS28" i="7"/>
  <c r="AS29" i="7"/>
  <c r="AS30" i="7"/>
  <c r="AS31" i="7"/>
  <c r="AS32" i="7"/>
  <c r="AS33" i="7"/>
  <c r="AS34" i="7"/>
  <c r="AS35" i="7"/>
  <c r="AS36" i="7"/>
  <c r="AS37" i="7"/>
  <c r="AS38" i="7"/>
  <c r="AS39" i="7"/>
  <c r="AS40" i="7"/>
  <c r="AS41" i="7"/>
  <c r="AS42" i="7"/>
  <c r="AS43" i="7"/>
  <c r="AS44" i="7"/>
  <c r="AS45" i="7"/>
  <c r="AS46" i="7"/>
  <c r="AS7" i="7"/>
  <c r="AS8" i="7"/>
  <c r="AS9" i="7"/>
  <c r="AS10" i="7"/>
  <c r="AS11" i="7"/>
  <c r="AS12" i="7"/>
  <c r="AS13" i="7"/>
  <c r="AS14" i="7"/>
  <c r="AS15" i="7"/>
  <c r="AS16" i="7"/>
  <c r="AS17" i="7"/>
  <c r="AS18" i="7"/>
  <c r="AS19" i="7"/>
  <c r="AS20" i="7"/>
  <c r="AS21" i="7"/>
  <c r="AS22" i="7"/>
  <c r="AS23" i="7"/>
  <c r="AS24" i="7"/>
  <c r="AS25" i="7"/>
  <c r="AS26" i="7"/>
  <c r="BF6" i="7"/>
  <c r="AS6" i="7"/>
</calcChain>
</file>

<file path=xl/sharedStrings.xml><?xml version="1.0" encoding="utf-8"?>
<sst xmlns="http://schemas.openxmlformats.org/spreadsheetml/2006/main" count="38" uniqueCount="37">
  <si>
    <t xml:space="preserve">What If Math - Sustainable Learning © 2015 </t>
  </si>
  <si>
    <t>Target Practice</t>
  </si>
  <si>
    <t>Let's do a little target practice with this spreadsheet projectile simulator, which will map out the flight path of an arrow shooting toward a target.</t>
  </si>
  <si>
    <t>Time</t>
  </si>
  <si>
    <t>Distance</t>
  </si>
  <si>
    <t>Height</t>
  </si>
  <si>
    <t>Angle</t>
  </si>
  <si>
    <t>Vertical Position (m)</t>
  </si>
  <si>
    <t>Horizontal Position (m)</t>
  </si>
  <si>
    <r>
      <t>x = v</t>
    </r>
    <r>
      <rPr>
        <i/>
        <vertAlign val="subscript"/>
        <sz val="28"/>
        <rFont val="Times New Roman"/>
      </rPr>
      <t>ix</t>
    </r>
    <r>
      <rPr>
        <i/>
        <sz val="28"/>
        <rFont val="Times New Roman"/>
      </rPr>
      <t>t</t>
    </r>
  </si>
  <si>
    <r>
      <t>s(t) = –½gt</t>
    </r>
    <r>
      <rPr>
        <i/>
        <vertAlign val="superscript"/>
        <sz val="28"/>
        <rFont val="Times New Roman"/>
      </rPr>
      <t>2</t>
    </r>
    <r>
      <rPr>
        <i/>
        <sz val="28"/>
        <rFont val="Times New Roman"/>
      </rPr>
      <t xml:space="preserve"> + v</t>
    </r>
    <r>
      <rPr>
        <i/>
        <vertAlign val="subscript"/>
        <sz val="28"/>
        <rFont val="Times New Roman"/>
      </rPr>
      <t>iy</t>
    </r>
    <r>
      <rPr>
        <i/>
        <sz val="28"/>
        <rFont val="Times New Roman"/>
      </rPr>
      <t>t + h</t>
    </r>
    <r>
      <rPr>
        <i/>
        <vertAlign val="subscript"/>
        <sz val="28"/>
        <rFont val="Times New Roman"/>
      </rPr>
      <t>i</t>
    </r>
  </si>
  <si>
    <r>
      <t>Where x is in meters, v</t>
    </r>
    <r>
      <rPr>
        <vertAlign val="subscript"/>
        <sz val="12"/>
        <rFont val="Helvetica"/>
      </rPr>
      <t>ix</t>
    </r>
    <r>
      <rPr>
        <sz val="12"/>
        <rFont val="Helvetica"/>
      </rPr>
      <t xml:space="preserve"> is initial horizontal velocity, and t is time.</t>
    </r>
  </si>
  <si>
    <r>
      <t>Where s is in meters, t is time, g is the constant of gravity, v</t>
    </r>
    <r>
      <rPr>
        <vertAlign val="subscript"/>
        <sz val="12"/>
        <rFont val="Helvetica"/>
      </rPr>
      <t>iy</t>
    </r>
    <r>
      <rPr>
        <sz val="12"/>
        <rFont val="Helvetica"/>
      </rPr>
      <t xml:space="preserve"> is initial vertical velocity, and h</t>
    </r>
    <r>
      <rPr>
        <vertAlign val="subscript"/>
        <sz val="12"/>
        <rFont val="Helvetica"/>
      </rPr>
      <t>i</t>
    </r>
    <r>
      <rPr>
        <sz val="12"/>
        <rFont val="Helvetica"/>
      </rPr>
      <t xml:space="preserve"> initial height.</t>
    </r>
  </si>
  <si>
    <t>Initial Velocity (m/s)</t>
  </si>
  <si>
    <t>Initial Vertical Velocity (m/s)</t>
  </si>
  <si>
    <t>Initial Horizontal Velocity (m/s)</t>
  </si>
  <si>
    <t>Initial Height (m)</t>
  </si>
  <si>
    <r>
      <t>Constant of Gravity (m/s</t>
    </r>
    <r>
      <rPr>
        <b/>
        <i/>
        <vertAlign val="superscript"/>
        <sz val="10"/>
        <color theme="1"/>
        <rFont val="Helvetica"/>
      </rPr>
      <t>2)</t>
    </r>
  </si>
  <si>
    <t>Current Time (s)</t>
  </si>
  <si>
    <t>INPUTS</t>
  </si>
  <si>
    <t>OUTPUTS</t>
  </si>
  <si>
    <t>Use slider to view instantaneous position</t>
  </si>
  <si>
    <t>Before you begin playing with this simulation, explore the spreadsheet. It is a big one with more graphs and tables that you will find of use.</t>
  </si>
  <si>
    <t>What angle should you shoot at to make the ball go the farthest?</t>
  </si>
  <si>
    <t>What angle should you shoot at to make the ball go the highest?</t>
  </si>
  <si>
    <t>What happens to the path when you make the force of gravity smaller, say the gravity of the moon?</t>
  </si>
  <si>
    <t>If you set the initial height to 30m and the Initial Vertical Velocity to 0, what is the shape of the curve the ball will follow? Is it the same kind of curve it followed when you threw it from the ground?</t>
  </si>
  <si>
    <t>Use the Time slider to follow the ball. Does the ball go the same distance each second? Does the ball accelerate horizontally? Does the ball accelerate vertically?</t>
  </si>
  <si>
    <r>
      <t xml:space="preserve">Change the </t>
    </r>
    <r>
      <rPr>
        <b/>
        <sz val="12"/>
        <color theme="1"/>
        <rFont val="Helvetica"/>
      </rPr>
      <t>Angle</t>
    </r>
    <r>
      <rPr>
        <sz val="12"/>
        <color theme="1"/>
        <rFont val="Helvetica"/>
      </rPr>
      <t xml:space="preserve"> and the </t>
    </r>
    <r>
      <rPr>
        <b/>
        <sz val="12"/>
        <color theme="1"/>
        <rFont val="Helvetica"/>
      </rPr>
      <t>Initial</t>
    </r>
    <r>
      <rPr>
        <u/>
        <sz val="12"/>
        <color theme="1"/>
        <rFont val="Helvetica"/>
      </rPr>
      <t xml:space="preserve"> </t>
    </r>
    <r>
      <rPr>
        <b/>
        <sz val="12"/>
        <color theme="1"/>
        <rFont val="Helvetica"/>
      </rPr>
      <t>Velocity</t>
    </r>
    <r>
      <rPr>
        <sz val="12"/>
        <color theme="1"/>
        <rFont val="Helvetica"/>
      </rPr>
      <t xml:space="preserve"> to make the ball hit the target.</t>
    </r>
  </si>
  <si>
    <t>WHAT IF…?</t>
  </si>
  <si>
    <t>FEEDBACK</t>
  </si>
  <si>
    <r>
      <t xml:space="preserve">Have any comments/suggestions regarding this lab? Click here to send feedback to our team, and thank you for liking and sharing </t>
    </r>
    <r>
      <rPr>
        <b/>
        <sz val="12"/>
        <rFont val="Arial"/>
      </rPr>
      <t>Projectile Motion.</t>
    </r>
  </si>
  <si>
    <t>If you like this lab, try:</t>
  </si>
  <si>
    <t>What if you wanted to show the path of a ball that you threw straight out of a building? What would its path look like? What kind of function is it?</t>
  </si>
  <si>
    <t>System of Equations</t>
  </si>
  <si>
    <t>Solving Equations</t>
  </si>
  <si>
    <t>Rule of 72</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</si>
</sst>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8" formatCode="&quot;$&quot;#,##0.00;[Red]\-&quot;$&quot;#,##0.00"/>
    <numFmt numFmtId="164" formatCode="#,##0_ ;[Red]\-#,##0\ "/>
    <numFmt numFmtId="165" formatCode="&quot;$&quot;#,##0.00"/>
    <numFmt numFmtId="166" formatCode="0\°"/>
    <numFmt numFmtId="167" formatCode="0.000"/>
  </numFmts>
  <fonts count="45" x14ac:knownFonts="1">
    <font>
      <sz val="12"/>
      <color theme="1"/>
      <name val="Calibri"/>
      <family val="2"/>
      <scheme val="minor"/>
    </font>
    <font>
      <sz val="12"/>
      <color theme="1"/>
      <name val="Calibri"/>
      <family val="2"/>
      <scheme val="minor"/>
    </font>
    <font>
      <sz val="12"/>
      <color theme="1"/>
      <name val="Helvetica"/>
    </font>
    <font>
      <sz val="22"/>
      <color theme="1"/>
      <name val="Helvetica"/>
    </font>
    <font>
      <sz val="12"/>
      <color rgb="FF215967"/>
      <name val="Helvetica"/>
    </font>
    <font>
      <sz val="12"/>
      <color theme="8" tint="-0.499984740745262"/>
      <name val="Helvetica"/>
    </font>
    <font>
      <u/>
      <sz val="12"/>
      <color theme="10"/>
      <name val="Calibri"/>
      <family val="2"/>
      <scheme val="minor"/>
    </font>
    <font>
      <u/>
      <sz val="12"/>
      <color theme="11"/>
      <name val="Calibri"/>
      <family val="2"/>
      <scheme val="minor"/>
    </font>
    <font>
      <sz val="14"/>
      <color theme="1"/>
      <name val="Helvetica"/>
    </font>
    <font>
      <sz val="10"/>
      <color theme="1"/>
      <name val="Helvetica"/>
    </font>
    <font>
      <b/>
      <sz val="12"/>
      <color theme="1"/>
      <name val="Helvetica"/>
    </font>
    <font>
      <b/>
      <i/>
      <sz val="16"/>
      <color theme="1"/>
      <name val="Helvetica"/>
    </font>
    <font>
      <b/>
      <i/>
      <sz val="10"/>
      <color theme="1"/>
      <name val="Helvetica"/>
    </font>
    <font>
      <i/>
      <sz val="9"/>
      <color theme="1"/>
      <name val="Helvetica"/>
    </font>
    <font>
      <sz val="18"/>
      <color theme="1"/>
      <name val="Helvetica"/>
    </font>
    <font>
      <b/>
      <sz val="14"/>
      <color theme="1"/>
      <name val="Helvetica"/>
    </font>
    <font>
      <b/>
      <sz val="10"/>
      <color theme="1"/>
      <name val="Helvetica"/>
    </font>
    <font>
      <b/>
      <sz val="20"/>
      <color theme="1"/>
      <name val="Helvetica"/>
    </font>
    <font>
      <b/>
      <sz val="20"/>
      <color rgb="FFFF0000"/>
      <name val="Helvetica"/>
    </font>
    <font>
      <sz val="10"/>
      <name val="Helvetica"/>
    </font>
    <font>
      <b/>
      <sz val="10"/>
      <name val="Helvetica"/>
    </font>
    <font>
      <b/>
      <sz val="20"/>
      <name val="Helvetica"/>
    </font>
    <font>
      <b/>
      <sz val="20"/>
      <color rgb="FF008000"/>
      <name val="Helvetica"/>
    </font>
    <font>
      <sz val="12"/>
      <name val="Helvetica"/>
    </font>
    <font>
      <b/>
      <i/>
      <sz val="10"/>
      <color theme="0"/>
      <name val="Helvetica"/>
    </font>
    <font>
      <sz val="10"/>
      <color theme="5"/>
      <name val="Helvetica"/>
    </font>
    <font>
      <b/>
      <sz val="12"/>
      <name val="Helvetica"/>
    </font>
    <font>
      <i/>
      <sz val="28"/>
      <name val="Times New Roman"/>
    </font>
    <font>
      <i/>
      <vertAlign val="subscript"/>
      <sz val="28"/>
      <name val="Times New Roman"/>
    </font>
    <font>
      <vertAlign val="subscript"/>
      <sz val="12"/>
      <name val="Helvetica"/>
    </font>
    <font>
      <i/>
      <vertAlign val="superscript"/>
      <sz val="28"/>
      <name val="Times New Roman"/>
    </font>
    <font>
      <b/>
      <i/>
      <vertAlign val="superscript"/>
      <sz val="10"/>
      <color theme="1"/>
      <name val="Helvetica"/>
    </font>
    <font>
      <b/>
      <sz val="12"/>
      <color theme="0"/>
      <name val="Helvetica"/>
    </font>
    <font>
      <sz val="12"/>
      <color theme="0"/>
      <name val="Helvetica"/>
    </font>
    <font>
      <b/>
      <i/>
      <sz val="14"/>
      <color theme="0"/>
      <name val="Helvetica"/>
    </font>
    <font>
      <b/>
      <sz val="16"/>
      <color theme="1"/>
      <name val="Helvetica"/>
    </font>
    <font>
      <b/>
      <sz val="20"/>
      <color theme="0" tint="-0.34998626667073579"/>
      <name val="Helvetica"/>
    </font>
    <font>
      <u/>
      <sz val="12"/>
      <color theme="1"/>
      <name val="Helvetica"/>
    </font>
    <font>
      <sz val="12"/>
      <name val="Arial"/>
    </font>
    <font>
      <b/>
      <i/>
      <sz val="16"/>
      <name val="Arial"/>
      <family val="2"/>
    </font>
    <font>
      <sz val="10"/>
      <name val="Arial"/>
      <family val="2"/>
    </font>
    <font>
      <sz val="10"/>
      <color theme="1"/>
      <name val="Arial"/>
      <family val="2"/>
    </font>
    <font>
      <sz val="12"/>
      <color theme="1"/>
      <name val="Arial"/>
      <family val="2"/>
    </font>
    <font>
      <b/>
      <sz val="14"/>
      <color theme="1"/>
      <name val="Arial"/>
      <family val="2"/>
    </font>
    <font>
      <b/>
      <sz val="12"/>
      <name val="Arial"/>
    </font>
  </fonts>
  <fills count="15">
    <fill>
      <patternFill patternType="none"/>
    </fill>
    <fill>
      <patternFill patternType="gray125"/>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theme="0"/>
        <bgColor indexed="64"/>
      </patternFill>
    </fill>
    <fill>
      <patternFill patternType="solid">
        <fgColor theme="9" tint="0.79998168889431442"/>
        <bgColor indexed="64"/>
      </patternFill>
    </fill>
    <fill>
      <patternFill patternType="solid">
        <fgColor rgb="FFEAFCFF"/>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8" tint="0.39997558519241921"/>
        <bgColor indexed="64"/>
      </patternFill>
    </fill>
    <fill>
      <patternFill patternType="solid">
        <fgColor theme="5"/>
        <bgColor indexed="64"/>
      </patternFill>
    </fill>
  </fills>
  <borders count="29">
    <border>
      <left/>
      <right/>
      <top/>
      <bottom/>
      <diagonal/>
    </border>
    <border>
      <left style="thick">
        <color theme="9" tint="0.59999389629810485"/>
      </left>
      <right/>
      <top style="thick">
        <color theme="9" tint="0.59999389629810485"/>
      </top>
      <bottom/>
      <diagonal/>
    </border>
    <border>
      <left/>
      <right/>
      <top style="thick">
        <color theme="9" tint="0.59999389629810485"/>
      </top>
      <bottom/>
      <diagonal/>
    </border>
    <border>
      <left/>
      <right style="thick">
        <color theme="9" tint="0.59999389629810485"/>
      </right>
      <top style="thick">
        <color theme="9" tint="0.59999389629810485"/>
      </top>
      <bottom/>
      <diagonal/>
    </border>
    <border>
      <left style="thick">
        <color theme="9" tint="0.59999389629810485"/>
      </left>
      <right/>
      <top/>
      <bottom style="thick">
        <color theme="9" tint="0.59999389629810485"/>
      </bottom>
      <diagonal/>
    </border>
    <border>
      <left/>
      <right/>
      <top/>
      <bottom style="thick">
        <color theme="9" tint="0.59999389629810485"/>
      </bottom>
      <diagonal/>
    </border>
    <border>
      <left/>
      <right style="thick">
        <color theme="9" tint="0.59999389629810485"/>
      </right>
      <top/>
      <bottom style="thick">
        <color theme="9" tint="0.59999389629810485"/>
      </bottom>
      <diagonal/>
    </border>
    <border>
      <left style="thick">
        <color theme="8" tint="0.59999389629810485"/>
      </left>
      <right/>
      <top style="thick">
        <color theme="8" tint="0.59999389629810485"/>
      </top>
      <bottom/>
      <diagonal/>
    </border>
    <border>
      <left/>
      <right/>
      <top style="thick">
        <color theme="8" tint="0.59999389629810485"/>
      </top>
      <bottom/>
      <diagonal/>
    </border>
    <border>
      <left/>
      <right style="thick">
        <color theme="8" tint="0.59999389629810485"/>
      </right>
      <top style="thick">
        <color theme="8" tint="0.59999389629810485"/>
      </top>
      <bottom/>
      <diagonal/>
    </border>
    <border>
      <left style="thick">
        <color theme="8" tint="0.59999389629810485"/>
      </left>
      <right/>
      <top/>
      <bottom/>
      <diagonal/>
    </border>
    <border>
      <left/>
      <right style="thick">
        <color theme="8" tint="0.59999389629810485"/>
      </right>
      <top/>
      <bottom/>
      <diagonal/>
    </border>
    <border>
      <left style="thick">
        <color theme="8" tint="0.59999389629810485"/>
      </left>
      <right/>
      <top/>
      <bottom style="thick">
        <color theme="8" tint="0.59999389629810485"/>
      </bottom>
      <diagonal/>
    </border>
    <border>
      <left/>
      <right/>
      <top/>
      <bottom style="thick">
        <color theme="8" tint="0.59999389629810485"/>
      </bottom>
      <diagonal/>
    </border>
    <border>
      <left/>
      <right style="thick">
        <color theme="8" tint="0.59999389629810485"/>
      </right>
      <top/>
      <bottom style="thick">
        <color theme="8" tint="0.59999389629810485"/>
      </bottom>
      <diagonal/>
    </border>
    <border>
      <left style="thick">
        <color theme="9" tint="0.59999389629810485"/>
      </left>
      <right/>
      <top/>
      <bottom/>
      <diagonal/>
    </border>
    <border>
      <left/>
      <right style="thick">
        <color theme="9" tint="0.59999389629810485"/>
      </right>
      <top/>
      <bottom/>
      <diagonal/>
    </border>
    <border>
      <left style="thick">
        <color theme="5" tint="0.59999389629810485"/>
      </left>
      <right/>
      <top style="thick">
        <color theme="5" tint="0.59999389629810485"/>
      </top>
      <bottom/>
      <diagonal/>
    </border>
    <border>
      <left/>
      <right/>
      <top style="thick">
        <color theme="5" tint="0.59999389629810485"/>
      </top>
      <bottom/>
      <diagonal/>
    </border>
    <border>
      <left/>
      <right style="thick">
        <color theme="5" tint="0.59999389629810485"/>
      </right>
      <top style="thick">
        <color theme="5" tint="0.59999389629810485"/>
      </top>
      <bottom/>
      <diagonal/>
    </border>
    <border>
      <left style="thick">
        <color theme="5" tint="0.59999389629810485"/>
      </left>
      <right/>
      <top/>
      <bottom style="thick">
        <color theme="5" tint="0.59999389629810485"/>
      </bottom>
      <diagonal/>
    </border>
    <border>
      <left/>
      <right/>
      <top/>
      <bottom style="thick">
        <color theme="5" tint="0.59999389629810485"/>
      </bottom>
      <diagonal/>
    </border>
    <border>
      <left/>
      <right style="thick">
        <color theme="5" tint="0.59999389629810485"/>
      </right>
      <top/>
      <bottom style="thick">
        <color theme="5" tint="0.59999389629810485"/>
      </bottom>
      <diagonal/>
    </border>
    <border>
      <left style="thick">
        <color theme="4" tint="0.59999389629810485"/>
      </left>
      <right/>
      <top style="thick">
        <color theme="4" tint="0.59999389629810485"/>
      </top>
      <bottom/>
      <diagonal/>
    </border>
    <border>
      <left/>
      <right/>
      <top style="thick">
        <color theme="4" tint="0.59999389629810485"/>
      </top>
      <bottom/>
      <diagonal/>
    </border>
    <border>
      <left/>
      <right style="thick">
        <color theme="4" tint="0.59999389629810485"/>
      </right>
      <top style="thick">
        <color theme="4" tint="0.59999389629810485"/>
      </top>
      <bottom/>
      <diagonal/>
    </border>
    <border>
      <left style="thick">
        <color theme="4" tint="0.59999389629810485"/>
      </left>
      <right/>
      <top/>
      <bottom style="thick">
        <color theme="4" tint="0.59999389629810485"/>
      </bottom>
      <diagonal/>
    </border>
    <border>
      <left/>
      <right/>
      <top/>
      <bottom style="thick">
        <color theme="4" tint="0.59999389629810485"/>
      </bottom>
      <diagonal/>
    </border>
    <border>
      <left/>
      <right style="thick">
        <color theme="4" tint="0.59999389629810485"/>
      </right>
      <top/>
      <bottom style="thick">
        <color theme="4" tint="0.59999389629810485"/>
      </bottom>
      <diagonal/>
    </border>
  </borders>
  <cellStyleXfs count="100">
    <xf numFmtId="0" fontId="0" fillId="0" borderId="0"/>
    <xf numFmtId="0" fontId="1"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cellStyleXfs>
  <cellXfs count="117">
    <xf numFmtId="0" fontId="0" fillId="0" borderId="0" xfId="0"/>
    <xf numFmtId="0" fontId="2" fillId="2" borderId="0" xfId="1" applyFont="1" applyFill="1"/>
    <xf numFmtId="0" fontId="2" fillId="3" borderId="0" xfId="1" applyFont="1" applyFill="1"/>
    <xf numFmtId="0" fontId="2" fillId="5" borderId="0" xfId="1" applyFont="1" applyFill="1"/>
    <xf numFmtId="0" fontId="3" fillId="4" borderId="0" xfId="1" applyFont="1" applyFill="1" applyAlignment="1">
      <alignment vertical="center"/>
    </xf>
    <xf numFmtId="0" fontId="2" fillId="0" borderId="0" xfId="0" applyFont="1"/>
    <xf numFmtId="0" fontId="14" fillId="4" borderId="0" xfId="1" applyFont="1" applyFill="1" applyAlignment="1">
      <alignment horizontal="left" vertical="center" indent="1"/>
    </xf>
    <xf numFmtId="0" fontId="12" fillId="0" borderId="0" xfId="1" applyFont="1" applyFill="1" applyBorder="1" applyAlignment="1">
      <alignment vertical="center" wrapText="1"/>
    </xf>
    <xf numFmtId="0" fontId="2" fillId="7" borderId="0" xfId="1" applyFont="1" applyFill="1"/>
    <xf numFmtId="0" fontId="3" fillId="7" borderId="0" xfId="1" applyFont="1" applyFill="1" applyAlignment="1">
      <alignment vertical="center"/>
    </xf>
    <xf numFmtId="0" fontId="10" fillId="7" borderId="0" xfId="1" applyFont="1" applyFill="1" applyAlignment="1">
      <alignment horizontal="center"/>
    </xf>
    <xf numFmtId="0" fontId="2" fillId="7" borderId="0" xfId="0" applyFont="1" applyFill="1"/>
    <xf numFmtId="0" fontId="11" fillId="7" borderId="0" xfId="0" applyFont="1" applyFill="1"/>
    <xf numFmtId="0" fontId="8" fillId="7" borderId="0" xfId="0" applyFont="1" applyFill="1"/>
    <xf numFmtId="0" fontId="8" fillId="7" borderId="0" xfId="0" applyFont="1" applyFill="1" applyAlignment="1">
      <alignment horizontal="center" vertical="center"/>
    </xf>
    <xf numFmtId="0" fontId="5" fillId="7" borderId="0" xfId="1" applyFont="1" applyFill="1" applyBorder="1" applyAlignment="1">
      <alignment vertical="center" wrapText="1"/>
    </xf>
    <xf numFmtId="0" fontId="2" fillId="0" borderId="0" xfId="0" applyFont="1" applyFill="1" applyBorder="1"/>
    <xf numFmtId="0" fontId="9" fillId="7" borderId="0" xfId="1" applyFont="1" applyFill="1" applyBorder="1" applyAlignment="1">
      <alignment vertical="center" wrapText="1"/>
    </xf>
    <xf numFmtId="164" fontId="19" fillId="0" borderId="0" xfId="0" applyNumberFormat="1" applyFont="1" applyFill="1" applyBorder="1" applyAlignment="1">
      <alignment horizontal="left" vertical="center"/>
    </xf>
    <xf numFmtId="0" fontId="19" fillId="0" borderId="0" xfId="0" applyFont="1" applyFill="1" applyBorder="1" applyAlignment="1">
      <alignment horizontal="left" vertical="center"/>
    </xf>
    <xf numFmtId="0" fontId="20" fillId="0" borderId="0" xfId="0" applyFont="1" applyFill="1" applyBorder="1" applyAlignment="1">
      <alignment horizontal="left" vertical="center"/>
    </xf>
    <xf numFmtId="165" fontId="19" fillId="0" borderId="0" xfId="0" applyNumberFormat="1" applyFont="1" applyFill="1" applyBorder="1" applyAlignment="1">
      <alignment horizontal="left" vertical="center"/>
    </xf>
    <xf numFmtId="0" fontId="9" fillId="0" borderId="0" xfId="0" applyFont="1" applyFill="1" applyBorder="1" applyAlignment="1">
      <alignment horizontal="left" vertical="center"/>
    </xf>
    <xf numFmtId="0" fontId="25" fillId="0" borderId="0" xfId="0" applyFont="1" applyFill="1" applyBorder="1" applyAlignment="1">
      <alignment horizontal="left" vertical="center"/>
    </xf>
    <xf numFmtId="165" fontId="25" fillId="0" borderId="0" xfId="0" applyNumberFormat="1" applyFont="1" applyFill="1" applyBorder="1" applyAlignment="1">
      <alignment horizontal="left" vertical="center"/>
    </xf>
    <xf numFmtId="8" fontId="19" fillId="0" borderId="0" xfId="0" applyNumberFormat="1" applyFont="1" applyFill="1" applyBorder="1" applyAlignment="1">
      <alignment horizontal="left" vertical="center"/>
    </xf>
    <xf numFmtId="0" fontId="9" fillId="7" borderId="0" xfId="0" applyFont="1" applyFill="1" applyBorder="1"/>
    <xf numFmtId="165" fontId="22" fillId="0" borderId="0" xfId="0" applyNumberFormat="1" applyFont="1" applyFill="1" applyBorder="1" applyAlignment="1">
      <alignment vertical="center"/>
    </xf>
    <xf numFmtId="0" fontId="23" fillId="0" borderId="0" xfId="0" applyFont="1" applyFill="1" applyBorder="1"/>
    <xf numFmtId="0" fontId="25" fillId="0" borderId="0" xfId="0" applyNumberFormat="1" applyFont="1" applyFill="1" applyBorder="1" applyAlignment="1">
      <alignment horizontal="left" vertical="center"/>
    </xf>
    <xf numFmtId="0" fontId="24" fillId="0" borderId="0" xfId="1" applyFont="1" applyFill="1" applyBorder="1" applyAlignment="1">
      <alignment vertical="center" wrapText="1"/>
    </xf>
    <xf numFmtId="166" fontId="21" fillId="0" borderId="0" xfId="0" applyNumberFormat="1" applyFont="1" applyFill="1" applyBorder="1" applyAlignment="1">
      <alignment vertical="center"/>
    </xf>
    <xf numFmtId="1" fontId="21" fillId="0" borderId="0" xfId="0" applyNumberFormat="1" applyFont="1" applyFill="1" applyBorder="1" applyAlignment="1">
      <alignment vertical="center"/>
    </xf>
    <xf numFmtId="165" fontId="18" fillId="0" borderId="0" xfId="0" applyNumberFormat="1" applyFont="1" applyFill="1" applyBorder="1" applyAlignment="1">
      <alignment vertical="center"/>
    </xf>
    <xf numFmtId="0" fontId="20" fillId="0" borderId="0" xfId="1" applyNumberFormat="1" applyFont="1" applyFill="1" applyBorder="1" applyAlignment="1">
      <alignment vertical="center" wrapText="1"/>
    </xf>
    <xf numFmtId="0" fontId="20" fillId="0" borderId="0" xfId="0" applyNumberFormat="1" applyFont="1" applyFill="1"/>
    <xf numFmtId="0" fontId="20" fillId="0" borderId="0" xfId="0" applyNumberFormat="1" applyFont="1"/>
    <xf numFmtId="0" fontId="20" fillId="0" borderId="0" xfId="0" applyFont="1" applyAlignment="1">
      <alignment vertical="center" wrapText="1"/>
    </xf>
    <xf numFmtId="0" fontId="20" fillId="0" borderId="0" xfId="0" applyFont="1"/>
    <xf numFmtId="0" fontId="20" fillId="0" borderId="0" xfId="0" applyNumberFormat="1" applyFont="1" applyFill="1" applyBorder="1"/>
    <xf numFmtId="0" fontId="20" fillId="0" borderId="0" xfId="0" applyFont="1" applyAlignment="1">
      <alignment vertical="center"/>
    </xf>
    <xf numFmtId="0" fontId="20" fillId="0" borderId="0" xfId="0" applyNumberFormat="1" applyFont="1" applyFill="1" applyBorder="1" applyAlignment="1">
      <alignment vertical="center"/>
    </xf>
    <xf numFmtId="0" fontId="20" fillId="0" borderId="0" xfId="1" applyNumberFormat="1" applyFont="1" applyFill="1"/>
    <xf numFmtId="167" fontId="20" fillId="0" borderId="0" xfId="0" applyNumberFormat="1" applyFont="1"/>
    <xf numFmtId="0" fontId="3" fillId="9" borderId="0" xfId="1" applyFont="1" applyFill="1" applyAlignment="1">
      <alignment vertical="center"/>
    </xf>
    <xf numFmtId="0" fontId="17" fillId="0" borderId="0" xfId="0" applyNumberFormat="1" applyFont="1" applyFill="1" applyBorder="1" applyAlignment="1">
      <alignment vertical="center"/>
    </xf>
    <xf numFmtId="0" fontId="20" fillId="0" borderId="13" xfId="0" applyNumberFormat="1" applyFont="1" applyFill="1" applyBorder="1" applyAlignment="1">
      <alignment horizontal="center" vertical="center"/>
    </xf>
    <xf numFmtId="0" fontId="16" fillId="0" borderId="5" xfId="0" applyFont="1" applyBorder="1" applyAlignment="1">
      <alignment horizontal="center" vertical="center"/>
    </xf>
    <xf numFmtId="0" fontId="20" fillId="0" borderId="5" xfId="0" applyNumberFormat="1" applyFont="1" applyBorder="1" applyAlignment="1">
      <alignment horizontal="center" vertical="center"/>
    </xf>
    <xf numFmtId="0" fontId="26" fillId="0" borderId="0" xfId="0" applyNumberFormat="1" applyFont="1" applyFill="1" applyBorder="1" applyAlignment="1">
      <alignment vertical="center"/>
    </xf>
    <xf numFmtId="0" fontId="10" fillId="0" borderId="0" xfId="0" applyFont="1" applyAlignment="1">
      <alignment vertical="center"/>
    </xf>
    <xf numFmtId="2" fontId="26" fillId="0" borderId="0" xfId="0" applyNumberFormat="1" applyFont="1" applyFill="1" applyBorder="1" applyAlignment="1">
      <alignment vertical="center"/>
    </xf>
    <xf numFmtId="0" fontId="32" fillId="7" borderId="0" xfId="0" applyFont="1" applyFill="1" applyAlignment="1">
      <alignment vertical="center"/>
    </xf>
    <xf numFmtId="0" fontId="33" fillId="7" borderId="0" xfId="0" applyFont="1" applyFill="1"/>
    <xf numFmtId="2" fontId="32" fillId="7" borderId="0" xfId="0" applyNumberFormat="1" applyFont="1" applyFill="1" applyBorder="1" applyAlignment="1">
      <alignment vertical="center"/>
    </xf>
    <xf numFmtId="0" fontId="15" fillId="0" borderId="0" xfId="0" applyFont="1" applyAlignment="1">
      <alignment vertical="center"/>
    </xf>
    <xf numFmtId="0" fontId="35" fillId="11" borderId="0" xfId="0" applyNumberFormat="1" applyFont="1" applyFill="1" applyBorder="1" applyAlignment="1">
      <alignment vertical="center"/>
    </xf>
    <xf numFmtId="0" fontId="35" fillId="0" borderId="0" xfId="0" applyFont="1" applyFill="1" applyAlignment="1">
      <alignment vertical="center"/>
    </xf>
    <xf numFmtId="0" fontId="4" fillId="4" borderId="0" xfId="1" applyFont="1" applyFill="1" applyBorder="1" applyAlignment="1">
      <alignment horizontal="left" vertical="center" wrapText="1"/>
    </xf>
    <xf numFmtId="0" fontId="13" fillId="2" borderId="0" xfId="1" applyFont="1" applyFill="1" applyAlignment="1">
      <alignment horizontal="center" vertical="center"/>
    </xf>
    <xf numFmtId="0" fontId="27" fillId="9" borderId="10" xfId="0" applyFont="1" applyFill="1" applyBorder="1" applyAlignment="1">
      <alignment horizontal="center" vertical="center" wrapText="1"/>
    </xf>
    <xf numFmtId="0" fontId="27" fillId="9" borderId="0" xfId="0" applyFont="1" applyFill="1" applyBorder="1" applyAlignment="1">
      <alignment horizontal="center" vertical="center" wrapText="1"/>
    </xf>
    <xf numFmtId="0" fontId="27" fillId="9" borderId="11" xfId="0" applyFont="1" applyFill="1" applyBorder="1" applyAlignment="1">
      <alignment horizontal="center" vertical="center" wrapText="1"/>
    </xf>
    <xf numFmtId="0" fontId="15" fillId="9" borderId="7" xfId="0" applyFont="1" applyFill="1" applyBorder="1" applyAlignment="1">
      <alignment horizontal="center"/>
    </xf>
    <xf numFmtId="0" fontId="15" fillId="9" borderId="8" xfId="0" applyFont="1" applyFill="1" applyBorder="1" applyAlignment="1">
      <alignment horizontal="center"/>
    </xf>
    <xf numFmtId="0" fontId="15" fillId="9" borderId="9" xfId="0" applyFont="1" applyFill="1" applyBorder="1" applyAlignment="1">
      <alignment horizontal="center"/>
    </xf>
    <xf numFmtId="0" fontId="15" fillId="8" borderId="1" xfId="0" applyFont="1" applyFill="1" applyBorder="1" applyAlignment="1">
      <alignment horizontal="center"/>
    </xf>
    <xf numFmtId="0" fontId="15" fillId="8" borderId="2" xfId="0" applyFont="1" applyFill="1" applyBorder="1" applyAlignment="1">
      <alignment horizontal="center"/>
    </xf>
    <xf numFmtId="0" fontId="15" fillId="8" borderId="3" xfId="0" applyFont="1" applyFill="1" applyBorder="1" applyAlignment="1">
      <alignment horizontal="center"/>
    </xf>
    <xf numFmtId="166" fontId="17" fillId="0" borderId="0" xfId="0" applyNumberFormat="1" applyFont="1" applyFill="1" applyBorder="1" applyAlignment="1">
      <alignment horizontal="center" vertical="center"/>
    </xf>
    <xf numFmtId="0" fontId="12" fillId="6" borderId="17" xfId="1" applyFont="1" applyFill="1" applyBorder="1" applyAlignment="1">
      <alignment horizontal="center" vertical="center" wrapText="1"/>
    </xf>
    <xf numFmtId="0" fontId="12" fillId="6" borderId="18" xfId="1" applyFont="1" applyFill="1" applyBorder="1" applyAlignment="1">
      <alignment horizontal="center" vertical="center" wrapText="1"/>
    </xf>
    <xf numFmtId="0" fontId="12" fillId="6" borderId="19" xfId="1" applyFont="1" applyFill="1" applyBorder="1" applyAlignment="1">
      <alignment horizontal="center" vertical="center" wrapText="1"/>
    </xf>
    <xf numFmtId="0" fontId="12" fillId="6" borderId="20" xfId="1" applyFont="1" applyFill="1" applyBorder="1" applyAlignment="1">
      <alignment horizontal="center" vertical="center" wrapText="1"/>
    </xf>
    <xf numFmtId="0" fontId="12" fillId="6" borderId="21" xfId="1" applyFont="1" applyFill="1" applyBorder="1" applyAlignment="1">
      <alignment horizontal="center" vertical="center" wrapText="1"/>
    </xf>
    <xf numFmtId="0" fontId="12" fillId="6" borderId="22" xfId="1" applyFont="1" applyFill="1" applyBorder="1" applyAlignment="1">
      <alignment horizontal="center" vertical="center" wrapText="1"/>
    </xf>
    <xf numFmtId="0" fontId="17" fillId="0" borderId="0" xfId="0" applyNumberFormat="1" applyFont="1" applyFill="1" applyBorder="1" applyAlignment="1">
      <alignment horizontal="center" vertical="center"/>
    </xf>
    <xf numFmtId="0" fontId="27" fillId="8" borderId="15" xfId="0" applyFont="1" applyFill="1" applyBorder="1" applyAlignment="1">
      <alignment horizontal="center" vertical="center" wrapText="1"/>
    </xf>
    <xf numFmtId="0" fontId="27" fillId="8" borderId="0" xfId="0" applyFont="1" applyFill="1" applyBorder="1" applyAlignment="1">
      <alignment horizontal="center" vertical="center" wrapText="1"/>
    </xf>
    <xf numFmtId="0" fontId="27" fillId="8" borderId="16" xfId="0" applyFont="1" applyFill="1" applyBorder="1" applyAlignment="1">
      <alignment horizontal="center" vertical="center" wrapText="1"/>
    </xf>
    <xf numFmtId="0" fontId="23" fillId="9" borderId="10" xfId="0" applyFont="1" applyFill="1" applyBorder="1" applyAlignment="1">
      <alignment horizontal="center" vertical="center" wrapText="1"/>
    </xf>
    <xf numFmtId="0" fontId="23" fillId="9" borderId="0" xfId="0" applyFont="1" applyFill="1" applyBorder="1" applyAlignment="1">
      <alignment horizontal="center" vertical="center" wrapText="1"/>
    </xf>
    <xf numFmtId="0" fontId="23" fillId="9" borderId="11" xfId="0" applyFont="1" applyFill="1" applyBorder="1" applyAlignment="1">
      <alignment horizontal="center" vertical="center" wrapText="1"/>
    </xf>
    <xf numFmtId="0" fontId="23" fillId="9" borderId="12" xfId="0" applyFont="1" applyFill="1" applyBorder="1" applyAlignment="1">
      <alignment horizontal="center" vertical="center" wrapText="1"/>
    </xf>
    <xf numFmtId="0" fontId="23" fillId="9" borderId="13" xfId="0" applyFont="1" applyFill="1" applyBorder="1" applyAlignment="1">
      <alignment horizontal="center" vertical="center" wrapText="1"/>
    </xf>
    <xf numFmtId="0" fontId="23" fillId="9" borderId="14" xfId="0" applyFont="1" applyFill="1" applyBorder="1" applyAlignment="1">
      <alignment horizontal="center" vertical="center" wrapText="1"/>
    </xf>
    <xf numFmtId="0" fontId="23" fillId="8" borderId="15" xfId="0" applyFont="1" applyFill="1" applyBorder="1" applyAlignment="1">
      <alignment horizontal="center" vertical="center" wrapText="1"/>
    </xf>
    <xf numFmtId="0" fontId="23" fillId="8" borderId="0" xfId="0" applyFont="1" applyFill="1" applyBorder="1" applyAlignment="1">
      <alignment horizontal="center" vertical="center" wrapText="1"/>
    </xf>
    <xf numFmtId="0" fontId="23" fillId="8" borderId="16" xfId="0" applyFont="1" applyFill="1" applyBorder="1" applyAlignment="1">
      <alignment horizontal="center" vertical="center" wrapText="1"/>
    </xf>
    <xf numFmtId="0" fontId="23" fillId="8" borderId="4" xfId="0" applyFont="1" applyFill="1" applyBorder="1" applyAlignment="1">
      <alignment horizontal="center" vertical="center" wrapText="1"/>
    </xf>
    <xf numFmtId="0" fontId="23" fillId="8" borderId="5" xfId="0" applyFont="1" applyFill="1" applyBorder="1" applyAlignment="1">
      <alignment horizontal="center" vertical="center" wrapText="1"/>
    </xf>
    <xf numFmtId="0" fontId="23" fillId="8" borderId="6" xfId="0" applyFont="1" applyFill="1" applyBorder="1" applyAlignment="1">
      <alignment horizontal="center" vertical="center" wrapText="1"/>
    </xf>
    <xf numFmtId="0" fontId="34" fillId="10" borderId="0" xfId="1" applyFont="1" applyFill="1" applyBorder="1" applyAlignment="1">
      <alignment horizontal="center" vertical="center" wrapText="1"/>
    </xf>
    <xf numFmtId="0" fontId="36" fillId="0" borderId="0" xfId="0" applyNumberFormat="1" applyFont="1" applyFill="1" applyBorder="1" applyAlignment="1">
      <alignment horizontal="center" vertical="center"/>
    </xf>
    <xf numFmtId="2" fontId="36" fillId="0" borderId="0" xfId="0" applyNumberFormat="1" applyFont="1" applyFill="1" applyBorder="1" applyAlignment="1">
      <alignment horizontal="center" vertical="center"/>
    </xf>
    <xf numFmtId="0" fontId="12" fillId="12" borderId="23" xfId="1" applyFont="1" applyFill="1" applyBorder="1" applyAlignment="1">
      <alignment horizontal="center" vertical="center" wrapText="1"/>
    </xf>
    <xf numFmtId="0" fontId="12" fillId="12" borderId="24" xfId="1" applyFont="1" applyFill="1" applyBorder="1" applyAlignment="1">
      <alignment horizontal="center" vertical="center" wrapText="1"/>
    </xf>
    <xf numFmtId="0" fontId="12" fillId="12" borderId="25" xfId="1" applyFont="1" applyFill="1" applyBorder="1" applyAlignment="1">
      <alignment horizontal="center" vertical="center" wrapText="1"/>
    </xf>
    <xf numFmtId="0" fontId="12" fillId="12" borderId="26" xfId="1" applyFont="1" applyFill="1" applyBorder="1" applyAlignment="1">
      <alignment horizontal="center" vertical="center" wrapText="1"/>
    </xf>
    <xf numFmtId="0" fontId="12" fillId="12" borderId="27" xfId="1" applyFont="1" applyFill="1" applyBorder="1" applyAlignment="1">
      <alignment horizontal="center" vertical="center" wrapText="1"/>
    </xf>
    <xf numFmtId="0" fontId="12" fillId="12" borderId="28" xfId="1" applyFont="1" applyFill="1" applyBorder="1" applyAlignment="1">
      <alignment horizontal="center" vertical="center" wrapText="1"/>
    </xf>
    <xf numFmtId="0" fontId="15" fillId="0" borderId="0" xfId="0" applyFont="1" applyFill="1" applyAlignment="1">
      <alignment horizontal="center" vertical="center"/>
    </xf>
    <xf numFmtId="0" fontId="35" fillId="7" borderId="0" xfId="0" applyFont="1" applyFill="1" applyAlignment="1">
      <alignment horizontal="center"/>
    </xf>
    <xf numFmtId="0" fontId="2" fillId="7" borderId="0" xfId="0" applyFont="1" applyFill="1" applyBorder="1" applyAlignment="1">
      <alignment horizontal="left" vertical="center" wrapText="1"/>
    </xf>
    <xf numFmtId="0" fontId="2" fillId="7" borderId="0" xfId="1" applyFont="1" applyFill="1" applyBorder="1" applyAlignment="1">
      <alignment horizontal="left" vertical="center" wrapText="1"/>
    </xf>
    <xf numFmtId="0" fontId="38" fillId="13" borderId="0" xfId="0" applyFont="1" applyFill="1"/>
    <xf numFmtId="0" fontId="38" fillId="14" borderId="0" xfId="0" applyFont="1" applyFill="1"/>
    <xf numFmtId="0" fontId="39" fillId="7" borderId="0" xfId="0" applyFont="1" applyFill="1" applyAlignment="1">
      <alignment vertical="top"/>
    </xf>
    <xf numFmtId="0" fontId="40" fillId="7" borderId="0" xfId="0" applyFont="1" applyFill="1" applyAlignment="1">
      <alignment vertical="top" wrapText="1"/>
    </xf>
    <xf numFmtId="0" fontId="41" fillId="7" borderId="0" xfId="1" applyFont="1" applyFill="1" applyAlignment="1">
      <alignment vertical="top" wrapText="1"/>
    </xf>
    <xf numFmtId="0" fontId="43" fillId="7" borderId="0" xfId="1" applyFont="1" applyFill="1" applyAlignment="1">
      <alignment horizontal="left" vertical="center"/>
    </xf>
    <xf numFmtId="0" fontId="42" fillId="7" borderId="0" xfId="1" applyFont="1" applyFill="1" applyAlignment="1">
      <alignment horizontal="left" vertical="center" wrapText="1"/>
    </xf>
    <xf numFmtId="0" fontId="41" fillId="7" borderId="0" xfId="1" applyFont="1" applyFill="1" applyAlignment="1">
      <alignment vertical="center" wrapText="1"/>
    </xf>
    <xf numFmtId="0" fontId="42" fillId="7" borderId="0" xfId="1" applyFont="1" applyFill="1"/>
    <xf numFmtId="0" fontId="38" fillId="7" borderId="0" xfId="0" applyFont="1" applyFill="1"/>
    <xf numFmtId="0" fontId="38" fillId="7" borderId="0" xfId="0" applyFont="1" applyFill="1" applyAlignment="1">
      <alignment horizontal="left" vertical="top" wrapText="1"/>
    </xf>
    <xf numFmtId="0" fontId="6" fillId="7" borderId="0" xfId="98" applyFill="1"/>
  </cellXfs>
  <cellStyles count="100">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cellStyle name="Normal" xfId="0" builtinId="0"/>
    <cellStyle name="Normal 3" xfId="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15"/>
    </mc:Choice>
    <mc:Fallback>
      <c:style val="15"/>
    </mc:Fallback>
  </mc:AlternateContent>
  <c:chart>
    <c:title>
      <c:tx>
        <c:rich>
          <a:bodyPr/>
          <a:lstStyle/>
          <a:p>
            <a:pPr>
              <a:defRPr/>
            </a:pPr>
            <a:r>
              <a:rPr lang="en-US"/>
              <a:t>Height vs Time</a:t>
            </a:r>
          </a:p>
        </c:rich>
      </c:tx>
      <c:layout/>
      <c:overlay val="0"/>
    </c:title>
    <c:autoTitleDeleted val="0"/>
    <c:plotArea>
      <c:layout/>
      <c:scatterChart>
        <c:scatterStyle val="lineMarker"/>
        <c:varyColors val="0"/>
        <c:ser>
          <c:idx val="1"/>
          <c:order val="0"/>
          <c:spPr>
            <a:ln w="47625">
              <a:noFill/>
            </a:ln>
          </c:spPr>
          <c:xVal>
            <c:numRef>
              <c:f>'Target Practice'!$AR$16:$AR$56</c:f>
              <c:numCache>
                <c:formatCode>General</c:formatCode>
                <c:ptCount val="41"/>
                <c:pt idx="0">
                  <c:v>1.0</c:v>
                </c:pt>
                <c:pt idx="1">
                  <c:v>1.1</c:v>
                </c:pt>
                <c:pt idx="2">
                  <c:v>1.2</c:v>
                </c:pt>
                <c:pt idx="3">
                  <c:v>1.3</c:v>
                </c:pt>
                <c:pt idx="4">
                  <c:v>1.4</c:v>
                </c:pt>
                <c:pt idx="5">
                  <c:v>1.5</c:v>
                </c:pt>
                <c:pt idx="6">
                  <c:v>1.6</c:v>
                </c:pt>
                <c:pt idx="7">
                  <c:v>1.7</c:v>
                </c:pt>
                <c:pt idx="8">
                  <c:v>1.8</c:v>
                </c:pt>
                <c:pt idx="9">
                  <c:v>1.9</c:v>
                </c:pt>
                <c:pt idx="10">
                  <c:v>2.0</c:v>
                </c:pt>
                <c:pt idx="11">
                  <c:v>2.1</c:v>
                </c:pt>
                <c:pt idx="12">
                  <c:v>2.2</c:v>
                </c:pt>
                <c:pt idx="13">
                  <c:v>2.3</c:v>
                </c:pt>
                <c:pt idx="14">
                  <c:v>2.4</c:v>
                </c:pt>
                <c:pt idx="15">
                  <c:v>2.5</c:v>
                </c:pt>
                <c:pt idx="16">
                  <c:v>2.6</c:v>
                </c:pt>
                <c:pt idx="17">
                  <c:v>2.7</c:v>
                </c:pt>
                <c:pt idx="18">
                  <c:v>2.8</c:v>
                </c:pt>
                <c:pt idx="19">
                  <c:v>2.9</c:v>
                </c:pt>
                <c:pt idx="20">
                  <c:v>3.0</c:v>
                </c:pt>
                <c:pt idx="21">
                  <c:v>3.1</c:v>
                </c:pt>
                <c:pt idx="22">
                  <c:v>3.2</c:v>
                </c:pt>
                <c:pt idx="23">
                  <c:v>3.3</c:v>
                </c:pt>
                <c:pt idx="24">
                  <c:v>3.4</c:v>
                </c:pt>
                <c:pt idx="25">
                  <c:v>3.5</c:v>
                </c:pt>
                <c:pt idx="26">
                  <c:v>3.6</c:v>
                </c:pt>
                <c:pt idx="27">
                  <c:v>3.7</c:v>
                </c:pt>
                <c:pt idx="28">
                  <c:v>3.8</c:v>
                </c:pt>
                <c:pt idx="29">
                  <c:v>3.9</c:v>
                </c:pt>
                <c:pt idx="30">
                  <c:v>4.0</c:v>
                </c:pt>
                <c:pt idx="31">
                  <c:v>4.1</c:v>
                </c:pt>
                <c:pt idx="32">
                  <c:v>4.2</c:v>
                </c:pt>
                <c:pt idx="33">
                  <c:v>4.3</c:v>
                </c:pt>
                <c:pt idx="34">
                  <c:v>4.4</c:v>
                </c:pt>
                <c:pt idx="35">
                  <c:v>4.5</c:v>
                </c:pt>
                <c:pt idx="36">
                  <c:v>4.6</c:v>
                </c:pt>
                <c:pt idx="37">
                  <c:v>4.7</c:v>
                </c:pt>
                <c:pt idx="38">
                  <c:v>4.8</c:v>
                </c:pt>
                <c:pt idx="39">
                  <c:v>4.9</c:v>
                </c:pt>
                <c:pt idx="40">
                  <c:v>5.0</c:v>
                </c:pt>
              </c:numCache>
            </c:numRef>
          </c:xVal>
          <c:yVal>
            <c:numRef>
              <c:f>'Target Practice'!$AS$16:$AS$56</c:f>
              <c:numCache>
                <c:formatCode>0.00</c:formatCode>
                <c:ptCount val="41"/>
                <c:pt idx="0">
                  <c:v>21.17185027228661</c:v>
                </c:pt>
                <c:pt idx="1">
                  <c:v>22.14966954951527</c:v>
                </c:pt>
                <c:pt idx="2">
                  <c:v>23.02942232674393</c:v>
                </c:pt>
                <c:pt idx="3">
                  <c:v>23.8111086039726</c:v>
                </c:pt>
                <c:pt idx="4">
                  <c:v>24.49472838120126</c:v>
                </c:pt>
                <c:pt idx="5">
                  <c:v>25.08028165842991</c:v>
                </c:pt>
                <c:pt idx="6">
                  <c:v>25.56776843565858</c:v>
                </c:pt>
                <c:pt idx="7">
                  <c:v>25.95718871288724</c:v>
                </c:pt>
                <c:pt idx="8">
                  <c:v>26.2485424901159</c:v>
                </c:pt>
                <c:pt idx="9">
                  <c:v>26.44182976734456</c:v>
                </c:pt>
                <c:pt idx="10">
                  <c:v>26.53705054457322</c:v>
                </c:pt>
                <c:pt idx="11">
                  <c:v>26.53420482180189</c:v>
                </c:pt>
                <c:pt idx="12">
                  <c:v>26.43329259903055</c:v>
                </c:pt>
                <c:pt idx="13">
                  <c:v>26.23431387625921</c:v>
                </c:pt>
                <c:pt idx="14">
                  <c:v>25.93726865348787</c:v>
                </c:pt>
                <c:pt idx="15">
                  <c:v>25.54215693071653</c:v>
                </c:pt>
                <c:pt idx="16">
                  <c:v>25.04897870794519</c:v>
                </c:pt>
                <c:pt idx="17">
                  <c:v>24.45773398517385</c:v>
                </c:pt>
                <c:pt idx="18">
                  <c:v>23.76842276240252</c:v>
                </c:pt>
                <c:pt idx="19">
                  <c:v>22.98104503963118</c:v>
                </c:pt>
                <c:pt idx="20">
                  <c:v>22.09560081685983</c:v>
                </c:pt>
                <c:pt idx="21">
                  <c:v>21.11209009408848</c:v>
                </c:pt>
                <c:pt idx="22">
                  <c:v>20.03051287131715</c:v>
                </c:pt>
                <c:pt idx="23">
                  <c:v>18.85086914854583</c:v>
                </c:pt>
                <c:pt idx="24">
                  <c:v>17.57315892577448</c:v>
                </c:pt>
                <c:pt idx="25">
                  <c:v>16.19738220300314</c:v>
                </c:pt>
                <c:pt idx="26">
                  <c:v>14.7235389802318</c:v>
                </c:pt>
                <c:pt idx="27">
                  <c:v>13.15162925746046</c:v>
                </c:pt>
                <c:pt idx="28">
                  <c:v>11.48165303468912</c:v>
                </c:pt>
                <c:pt idx="29">
                  <c:v>9.71361031191779</c:v>
                </c:pt>
                <c:pt idx="30">
                  <c:v>7.847501089146448</c:v>
                </c:pt>
                <c:pt idx="31">
                  <c:v>5.883325366375118</c:v>
                </c:pt>
                <c:pt idx="32">
                  <c:v>3.821083143603772</c:v>
                </c:pt>
                <c:pt idx="33">
                  <c:v>1.660774420832439</c:v>
                </c:pt>
                <c:pt idx="34">
                  <c:v>-0.59760080193891</c:v>
                </c:pt>
                <c:pt idx="35">
                  <c:v>-2.954042524710246</c:v>
                </c:pt>
                <c:pt idx="36">
                  <c:v>-5.40855074748157</c:v>
                </c:pt>
                <c:pt idx="37">
                  <c:v>-7.961125470252938</c:v>
                </c:pt>
                <c:pt idx="38">
                  <c:v>-10.61176669302426</c:v>
                </c:pt>
                <c:pt idx="39">
                  <c:v>-13.36047441579562</c:v>
                </c:pt>
                <c:pt idx="40">
                  <c:v>-16.20724863856694</c:v>
                </c:pt>
              </c:numCache>
            </c:numRef>
          </c:yVal>
          <c:smooth val="0"/>
        </c:ser>
        <c:dLbls>
          <c:showLegendKey val="0"/>
          <c:showVal val="0"/>
          <c:showCatName val="0"/>
          <c:showSerName val="0"/>
          <c:showPercent val="0"/>
          <c:showBubbleSize val="0"/>
        </c:dLbls>
        <c:axId val="-2130570696"/>
        <c:axId val="-2130577160"/>
      </c:scatterChart>
      <c:valAx>
        <c:axId val="-2130570696"/>
        <c:scaling>
          <c:orientation val="minMax"/>
          <c:max val="6.0"/>
        </c:scaling>
        <c:delete val="0"/>
        <c:axPos val="b"/>
        <c:title>
          <c:tx>
            <c:rich>
              <a:bodyPr/>
              <a:lstStyle/>
              <a:p>
                <a:pPr>
                  <a:defRPr/>
                </a:pPr>
                <a:r>
                  <a:rPr lang="en-US"/>
                  <a:t>Time (s)</a:t>
                </a:r>
              </a:p>
            </c:rich>
          </c:tx>
          <c:layout/>
          <c:overlay val="0"/>
        </c:title>
        <c:numFmt formatCode="General" sourceLinked="1"/>
        <c:majorTickMark val="out"/>
        <c:minorTickMark val="none"/>
        <c:tickLblPos val="nextTo"/>
        <c:crossAx val="-2130577160"/>
        <c:crosses val="autoZero"/>
        <c:crossBetween val="midCat"/>
      </c:valAx>
      <c:valAx>
        <c:axId val="-2130577160"/>
        <c:scaling>
          <c:orientation val="minMax"/>
          <c:min val="0.0"/>
        </c:scaling>
        <c:delete val="0"/>
        <c:axPos val="l"/>
        <c:majorGridlines/>
        <c:title>
          <c:tx>
            <c:rich>
              <a:bodyPr rot="-5400000" vert="horz"/>
              <a:lstStyle/>
              <a:p>
                <a:pPr>
                  <a:defRPr/>
                </a:pPr>
                <a:r>
                  <a:rPr lang="en-US"/>
                  <a:t>Height (m)</a:t>
                </a:r>
              </a:p>
            </c:rich>
          </c:tx>
          <c:layout/>
          <c:overlay val="0"/>
        </c:title>
        <c:numFmt formatCode="0.00" sourceLinked="1"/>
        <c:majorTickMark val="out"/>
        <c:minorTickMark val="none"/>
        <c:tickLblPos val="nextTo"/>
        <c:crossAx val="-2130570696"/>
        <c:crosses val="autoZero"/>
        <c:crossBetween val="midCat"/>
      </c:valAx>
    </c:plotArea>
    <c:plotVisOnly val="1"/>
    <c:dispBlanksAs val="gap"/>
    <c:showDLblsOverMax val="0"/>
  </c:chart>
  <c:printSettings>
    <c:headerFooter/>
    <c:pageMargins b="1.0" l="0.75" r="0.75" t="1.0"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16"/>
    </mc:Choice>
    <mc:Fallback>
      <c:style val="16"/>
    </mc:Fallback>
  </mc:AlternateContent>
  <c:chart>
    <c:title>
      <c:tx>
        <c:rich>
          <a:bodyPr/>
          <a:lstStyle/>
          <a:p>
            <a:pPr>
              <a:defRPr/>
            </a:pPr>
            <a:r>
              <a:rPr lang="en-US"/>
              <a:t>Distance vs Time </a:t>
            </a:r>
          </a:p>
        </c:rich>
      </c:tx>
      <c:layout/>
      <c:overlay val="0"/>
    </c:title>
    <c:autoTitleDeleted val="0"/>
    <c:plotArea>
      <c:layout/>
      <c:scatterChart>
        <c:scatterStyle val="lineMarker"/>
        <c:varyColors val="0"/>
        <c:ser>
          <c:idx val="1"/>
          <c:order val="0"/>
          <c:spPr>
            <a:ln w="47625">
              <a:noFill/>
            </a:ln>
          </c:spPr>
          <c:xVal>
            <c:numRef>
              <c:f>'Target Practice'!$BE$16:$BE$56</c:f>
              <c:numCache>
                <c:formatCode>General</c:formatCode>
                <c:ptCount val="41"/>
                <c:pt idx="0">
                  <c:v>1.0</c:v>
                </c:pt>
                <c:pt idx="1">
                  <c:v>1.1</c:v>
                </c:pt>
                <c:pt idx="2">
                  <c:v>1.2</c:v>
                </c:pt>
                <c:pt idx="3">
                  <c:v>1.3</c:v>
                </c:pt>
                <c:pt idx="4">
                  <c:v>1.4</c:v>
                </c:pt>
                <c:pt idx="5">
                  <c:v>1.5</c:v>
                </c:pt>
                <c:pt idx="6">
                  <c:v>1.6</c:v>
                </c:pt>
                <c:pt idx="7">
                  <c:v>1.7</c:v>
                </c:pt>
                <c:pt idx="8">
                  <c:v>1.8</c:v>
                </c:pt>
                <c:pt idx="9">
                  <c:v>1.9</c:v>
                </c:pt>
                <c:pt idx="10">
                  <c:v>2.0</c:v>
                </c:pt>
                <c:pt idx="11">
                  <c:v>2.1</c:v>
                </c:pt>
                <c:pt idx="12">
                  <c:v>2.2</c:v>
                </c:pt>
                <c:pt idx="13">
                  <c:v>2.3</c:v>
                </c:pt>
                <c:pt idx="14">
                  <c:v>2.4</c:v>
                </c:pt>
                <c:pt idx="15">
                  <c:v>2.5</c:v>
                </c:pt>
                <c:pt idx="16">
                  <c:v>2.6</c:v>
                </c:pt>
                <c:pt idx="17">
                  <c:v>2.7</c:v>
                </c:pt>
                <c:pt idx="18">
                  <c:v>2.8</c:v>
                </c:pt>
                <c:pt idx="19">
                  <c:v>2.9</c:v>
                </c:pt>
                <c:pt idx="20">
                  <c:v>3.0</c:v>
                </c:pt>
                <c:pt idx="21">
                  <c:v>3.1</c:v>
                </c:pt>
                <c:pt idx="22">
                  <c:v>3.2</c:v>
                </c:pt>
                <c:pt idx="23">
                  <c:v>3.3</c:v>
                </c:pt>
                <c:pt idx="24">
                  <c:v>3.4</c:v>
                </c:pt>
                <c:pt idx="25">
                  <c:v>3.5</c:v>
                </c:pt>
                <c:pt idx="26">
                  <c:v>3.6</c:v>
                </c:pt>
                <c:pt idx="27">
                  <c:v>3.7</c:v>
                </c:pt>
                <c:pt idx="28">
                  <c:v>3.8</c:v>
                </c:pt>
                <c:pt idx="29">
                  <c:v>3.9</c:v>
                </c:pt>
                <c:pt idx="30">
                  <c:v>4.0</c:v>
                </c:pt>
                <c:pt idx="31">
                  <c:v>4.1</c:v>
                </c:pt>
                <c:pt idx="32">
                  <c:v>4.2</c:v>
                </c:pt>
                <c:pt idx="33">
                  <c:v>4.3</c:v>
                </c:pt>
                <c:pt idx="34">
                  <c:v>4.4</c:v>
                </c:pt>
                <c:pt idx="35">
                  <c:v>4.5</c:v>
                </c:pt>
                <c:pt idx="36">
                  <c:v>4.6</c:v>
                </c:pt>
                <c:pt idx="37">
                  <c:v>4.7</c:v>
                </c:pt>
                <c:pt idx="38">
                  <c:v>4.8</c:v>
                </c:pt>
                <c:pt idx="39">
                  <c:v>4.9</c:v>
                </c:pt>
                <c:pt idx="40">
                  <c:v>5.0</c:v>
                </c:pt>
              </c:numCache>
            </c:numRef>
          </c:xVal>
          <c:yVal>
            <c:numRef>
              <c:f>'Target Practice'!$BF$16:$BF$56</c:f>
              <c:numCache>
                <c:formatCode>0.00</c:formatCode>
                <c:ptCount val="41"/>
                <c:pt idx="0">
                  <c:v>28.67032155011471</c:v>
                </c:pt>
                <c:pt idx="1">
                  <c:v>31.53735370512619</c:v>
                </c:pt>
                <c:pt idx="2">
                  <c:v>34.40438586013766</c:v>
                </c:pt>
                <c:pt idx="3">
                  <c:v>37.27141801514913</c:v>
                </c:pt>
                <c:pt idx="4">
                  <c:v>40.1384501701606</c:v>
                </c:pt>
                <c:pt idx="5">
                  <c:v>43.00548232517207</c:v>
                </c:pt>
                <c:pt idx="6">
                  <c:v>45.87251448018355</c:v>
                </c:pt>
                <c:pt idx="7">
                  <c:v>48.73954663519501</c:v>
                </c:pt>
                <c:pt idx="8">
                  <c:v>51.60657879020648</c:v>
                </c:pt>
                <c:pt idx="9">
                  <c:v>54.47361094521796</c:v>
                </c:pt>
                <c:pt idx="10">
                  <c:v>57.34064310022943</c:v>
                </c:pt>
                <c:pt idx="11">
                  <c:v>60.2076752552409</c:v>
                </c:pt>
                <c:pt idx="12">
                  <c:v>63.07470741025238</c:v>
                </c:pt>
                <c:pt idx="13">
                  <c:v>65.94173956526383</c:v>
                </c:pt>
                <c:pt idx="14">
                  <c:v>68.80877172027532</c:v>
                </c:pt>
                <c:pt idx="15">
                  <c:v>71.67580387528679</c:v>
                </c:pt>
                <c:pt idx="16">
                  <c:v>74.54283603029826</c:v>
                </c:pt>
                <c:pt idx="17">
                  <c:v>77.40986818530973</c:v>
                </c:pt>
                <c:pt idx="18">
                  <c:v>80.27690034032119</c:v>
                </c:pt>
                <c:pt idx="19">
                  <c:v>83.14393249533266</c:v>
                </c:pt>
                <c:pt idx="20">
                  <c:v>86.01096465034413</c:v>
                </c:pt>
                <c:pt idx="21">
                  <c:v>88.87799680535562</c:v>
                </c:pt>
                <c:pt idx="22">
                  <c:v>91.7450289603671</c:v>
                </c:pt>
                <c:pt idx="23">
                  <c:v>94.61206111537855</c:v>
                </c:pt>
                <c:pt idx="24">
                  <c:v>97.47909327039002</c:v>
                </c:pt>
                <c:pt idx="25">
                  <c:v>100.3461254254015</c:v>
                </c:pt>
                <c:pt idx="26">
                  <c:v>103.213157580413</c:v>
                </c:pt>
                <c:pt idx="27">
                  <c:v>106.0801897354245</c:v>
                </c:pt>
                <c:pt idx="28">
                  <c:v>108.947221890436</c:v>
                </c:pt>
                <c:pt idx="29">
                  <c:v>111.8142540454474</c:v>
                </c:pt>
                <c:pt idx="30">
                  <c:v>114.6812862004589</c:v>
                </c:pt>
                <c:pt idx="31">
                  <c:v>117.5483183554703</c:v>
                </c:pt>
                <c:pt idx="32">
                  <c:v>120.4153505104818</c:v>
                </c:pt>
                <c:pt idx="33">
                  <c:v>123.2823826654933</c:v>
                </c:pt>
                <c:pt idx="34">
                  <c:v>126.1494148205048</c:v>
                </c:pt>
                <c:pt idx="35">
                  <c:v>129.0164469755162</c:v>
                </c:pt>
                <c:pt idx="36">
                  <c:v>131.8834791305277</c:v>
                </c:pt>
                <c:pt idx="37">
                  <c:v>134.7505112855392</c:v>
                </c:pt>
                <c:pt idx="38">
                  <c:v>137.6175434405506</c:v>
                </c:pt>
                <c:pt idx="39">
                  <c:v>140.4845755955621</c:v>
                </c:pt>
                <c:pt idx="40">
                  <c:v>143.3516077505736</c:v>
                </c:pt>
              </c:numCache>
            </c:numRef>
          </c:yVal>
          <c:smooth val="0"/>
        </c:ser>
        <c:dLbls>
          <c:showLegendKey val="0"/>
          <c:showVal val="0"/>
          <c:showCatName val="0"/>
          <c:showSerName val="0"/>
          <c:showPercent val="0"/>
          <c:showBubbleSize val="0"/>
        </c:dLbls>
        <c:axId val="-2130612888"/>
        <c:axId val="-2130622312"/>
      </c:scatterChart>
      <c:valAx>
        <c:axId val="-2130612888"/>
        <c:scaling>
          <c:orientation val="minMax"/>
          <c:max val="6.0"/>
        </c:scaling>
        <c:delete val="0"/>
        <c:axPos val="b"/>
        <c:title>
          <c:tx>
            <c:rich>
              <a:bodyPr/>
              <a:lstStyle/>
              <a:p>
                <a:pPr>
                  <a:defRPr/>
                </a:pPr>
                <a:r>
                  <a:rPr lang="en-US"/>
                  <a:t>Time (s)</a:t>
                </a:r>
              </a:p>
            </c:rich>
          </c:tx>
          <c:layout/>
          <c:overlay val="0"/>
        </c:title>
        <c:numFmt formatCode="General" sourceLinked="1"/>
        <c:majorTickMark val="out"/>
        <c:minorTickMark val="none"/>
        <c:tickLblPos val="nextTo"/>
        <c:crossAx val="-2130622312"/>
        <c:crosses val="autoZero"/>
        <c:crossBetween val="midCat"/>
      </c:valAx>
      <c:valAx>
        <c:axId val="-2130622312"/>
        <c:scaling>
          <c:orientation val="minMax"/>
          <c:min val="0.0"/>
        </c:scaling>
        <c:delete val="0"/>
        <c:axPos val="l"/>
        <c:majorGridlines/>
        <c:title>
          <c:tx>
            <c:rich>
              <a:bodyPr rot="-5400000" vert="horz"/>
              <a:lstStyle/>
              <a:p>
                <a:pPr>
                  <a:defRPr/>
                </a:pPr>
                <a:r>
                  <a:rPr lang="en-US"/>
                  <a:t>Distance (m)</a:t>
                </a:r>
              </a:p>
            </c:rich>
          </c:tx>
          <c:layout/>
          <c:overlay val="0"/>
        </c:title>
        <c:numFmt formatCode="0.00" sourceLinked="1"/>
        <c:majorTickMark val="out"/>
        <c:minorTickMark val="none"/>
        <c:tickLblPos val="nextTo"/>
        <c:crossAx val="-2130612888"/>
        <c:crosses val="autoZero"/>
        <c:crossBetween val="midCat"/>
      </c:valAx>
    </c:plotArea>
    <c:plotVisOnly val="1"/>
    <c:dispBlanksAs val="gap"/>
    <c:showDLblsOverMax val="0"/>
  </c:chart>
  <c:printSettings>
    <c:headerFooter/>
    <c:pageMargins b="1.0" l="0.75" r="0.75" t="1.0"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31"/>
    </mc:Choice>
    <mc:Fallback>
      <c:style val="31"/>
    </mc:Fallback>
  </mc:AlternateContent>
  <c:chart>
    <c:title>
      <c:tx>
        <c:rich>
          <a:bodyPr/>
          <a:lstStyle/>
          <a:p>
            <a:pPr>
              <a:defRPr/>
            </a:pPr>
            <a:r>
              <a:rPr lang="en-US"/>
              <a:t>Distance vs Distance</a:t>
            </a:r>
          </a:p>
        </c:rich>
      </c:tx>
      <c:layout/>
      <c:overlay val="0"/>
    </c:title>
    <c:autoTitleDeleted val="0"/>
    <c:plotArea>
      <c:layout/>
      <c:scatterChart>
        <c:scatterStyle val="lineMarker"/>
        <c:varyColors val="0"/>
        <c:ser>
          <c:idx val="0"/>
          <c:order val="0"/>
          <c:tx>
            <c:v>Flight Path</c:v>
          </c:tx>
          <c:spPr>
            <a:ln w="66675">
              <a:noFill/>
            </a:ln>
          </c:spPr>
          <c:xVal>
            <c:numRef>
              <c:f>'Target Practice'!$BF$6:$BF$56</c:f>
              <c:numCache>
                <c:formatCode>0.00</c:formatCode>
                <c:ptCount val="51"/>
                <c:pt idx="0">
                  <c:v>0.0</c:v>
                </c:pt>
                <c:pt idx="1">
                  <c:v>2.867032155011472</c:v>
                </c:pt>
                <c:pt idx="2">
                  <c:v>5.734064310022943</c:v>
                </c:pt>
                <c:pt idx="3">
                  <c:v>8.601096465034415</c:v>
                </c:pt>
                <c:pt idx="4">
                  <c:v>11.46812862004589</c:v>
                </c:pt>
                <c:pt idx="5">
                  <c:v>14.33516077505736</c:v>
                </c:pt>
                <c:pt idx="6">
                  <c:v>17.20219293006883</c:v>
                </c:pt>
                <c:pt idx="7">
                  <c:v>20.0692250850803</c:v>
                </c:pt>
                <c:pt idx="8">
                  <c:v>22.93625724009177</c:v>
                </c:pt>
                <c:pt idx="9">
                  <c:v>25.80328939510324</c:v>
                </c:pt>
                <c:pt idx="10">
                  <c:v>28.67032155011471</c:v>
                </c:pt>
                <c:pt idx="11">
                  <c:v>31.53735370512619</c:v>
                </c:pt>
                <c:pt idx="12">
                  <c:v>34.40438586013766</c:v>
                </c:pt>
                <c:pt idx="13">
                  <c:v>37.27141801514913</c:v>
                </c:pt>
                <c:pt idx="14">
                  <c:v>40.1384501701606</c:v>
                </c:pt>
                <c:pt idx="15">
                  <c:v>43.00548232517207</c:v>
                </c:pt>
                <c:pt idx="16">
                  <c:v>45.87251448018355</c:v>
                </c:pt>
                <c:pt idx="17">
                  <c:v>48.73954663519501</c:v>
                </c:pt>
                <c:pt idx="18">
                  <c:v>51.60657879020648</c:v>
                </c:pt>
                <c:pt idx="19">
                  <c:v>54.47361094521796</c:v>
                </c:pt>
                <c:pt idx="20">
                  <c:v>57.34064310022943</c:v>
                </c:pt>
                <c:pt idx="21">
                  <c:v>60.2076752552409</c:v>
                </c:pt>
                <c:pt idx="22">
                  <c:v>63.07470741025238</c:v>
                </c:pt>
                <c:pt idx="23">
                  <c:v>65.94173956526383</c:v>
                </c:pt>
                <c:pt idx="24">
                  <c:v>68.80877172027532</c:v>
                </c:pt>
                <c:pt idx="25">
                  <c:v>71.67580387528679</c:v>
                </c:pt>
                <c:pt idx="26">
                  <c:v>74.54283603029826</c:v>
                </c:pt>
                <c:pt idx="27">
                  <c:v>77.40986818530973</c:v>
                </c:pt>
                <c:pt idx="28">
                  <c:v>80.27690034032119</c:v>
                </c:pt>
                <c:pt idx="29">
                  <c:v>83.14393249533266</c:v>
                </c:pt>
                <c:pt idx="30">
                  <c:v>86.01096465034413</c:v>
                </c:pt>
                <c:pt idx="31">
                  <c:v>88.87799680535562</c:v>
                </c:pt>
                <c:pt idx="32">
                  <c:v>91.7450289603671</c:v>
                </c:pt>
                <c:pt idx="33">
                  <c:v>94.61206111537855</c:v>
                </c:pt>
                <c:pt idx="34">
                  <c:v>97.47909327039002</c:v>
                </c:pt>
                <c:pt idx="35">
                  <c:v>100.3461254254015</c:v>
                </c:pt>
                <c:pt idx="36">
                  <c:v>103.213157580413</c:v>
                </c:pt>
                <c:pt idx="37">
                  <c:v>106.0801897354245</c:v>
                </c:pt>
                <c:pt idx="38">
                  <c:v>108.947221890436</c:v>
                </c:pt>
                <c:pt idx="39">
                  <c:v>111.8142540454474</c:v>
                </c:pt>
                <c:pt idx="40">
                  <c:v>114.6812862004589</c:v>
                </c:pt>
                <c:pt idx="41">
                  <c:v>117.5483183554703</c:v>
                </c:pt>
                <c:pt idx="42">
                  <c:v>120.4153505104818</c:v>
                </c:pt>
                <c:pt idx="43">
                  <c:v>123.2823826654933</c:v>
                </c:pt>
                <c:pt idx="44">
                  <c:v>126.1494148205048</c:v>
                </c:pt>
                <c:pt idx="45">
                  <c:v>129.0164469755162</c:v>
                </c:pt>
                <c:pt idx="46">
                  <c:v>131.8834791305277</c:v>
                </c:pt>
                <c:pt idx="47">
                  <c:v>134.7505112855392</c:v>
                </c:pt>
                <c:pt idx="48">
                  <c:v>137.6175434405506</c:v>
                </c:pt>
                <c:pt idx="49">
                  <c:v>140.4845755955621</c:v>
                </c:pt>
                <c:pt idx="50">
                  <c:v>143.3516077505736</c:v>
                </c:pt>
              </c:numCache>
            </c:numRef>
          </c:xVal>
          <c:yVal>
            <c:numRef>
              <c:f>'Target Practice'!$AS$6:$AS$56</c:f>
              <c:numCache>
                <c:formatCode>0.00</c:formatCode>
                <c:ptCount val="51"/>
                <c:pt idx="0">
                  <c:v>6.0</c:v>
                </c:pt>
                <c:pt idx="1">
                  <c:v>7.958484277228662</c:v>
                </c:pt>
                <c:pt idx="2">
                  <c:v>9.818902054457321</c:v>
                </c:pt>
                <c:pt idx="3">
                  <c:v>11.58125333168598</c:v>
                </c:pt>
                <c:pt idx="4">
                  <c:v>13.24553810891464</c:v>
                </c:pt>
                <c:pt idx="5">
                  <c:v>14.8117563861433</c:v>
                </c:pt>
                <c:pt idx="6">
                  <c:v>16.27990816337196</c:v>
                </c:pt>
                <c:pt idx="7">
                  <c:v>17.64999344060063</c:v>
                </c:pt>
                <c:pt idx="8">
                  <c:v>18.92201221782929</c:v>
                </c:pt>
                <c:pt idx="9">
                  <c:v>20.09596449505795</c:v>
                </c:pt>
                <c:pt idx="10">
                  <c:v>21.17185027228661</c:v>
                </c:pt>
                <c:pt idx="11">
                  <c:v>22.14966954951527</c:v>
                </c:pt>
                <c:pt idx="12">
                  <c:v>23.02942232674393</c:v>
                </c:pt>
                <c:pt idx="13">
                  <c:v>23.8111086039726</c:v>
                </c:pt>
                <c:pt idx="14">
                  <c:v>24.49472838120126</c:v>
                </c:pt>
                <c:pt idx="15">
                  <c:v>25.08028165842991</c:v>
                </c:pt>
                <c:pt idx="16">
                  <c:v>25.56776843565858</c:v>
                </c:pt>
                <c:pt idx="17">
                  <c:v>25.95718871288724</c:v>
                </c:pt>
                <c:pt idx="18">
                  <c:v>26.2485424901159</c:v>
                </c:pt>
                <c:pt idx="19">
                  <c:v>26.44182976734456</c:v>
                </c:pt>
                <c:pt idx="20">
                  <c:v>26.53705054457322</c:v>
                </c:pt>
                <c:pt idx="21">
                  <c:v>26.53420482180189</c:v>
                </c:pt>
                <c:pt idx="22">
                  <c:v>26.43329259903055</c:v>
                </c:pt>
                <c:pt idx="23">
                  <c:v>26.23431387625921</c:v>
                </c:pt>
                <c:pt idx="24">
                  <c:v>25.93726865348787</c:v>
                </c:pt>
                <c:pt idx="25">
                  <c:v>25.54215693071653</c:v>
                </c:pt>
                <c:pt idx="26">
                  <c:v>25.04897870794519</c:v>
                </c:pt>
                <c:pt idx="27">
                  <c:v>24.45773398517385</c:v>
                </c:pt>
                <c:pt idx="28">
                  <c:v>23.76842276240252</c:v>
                </c:pt>
                <c:pt idx="29">
                  <c:v>22.98104503963118</c:v>
                </c:pt>
                <c:pt idx="30">
                  <c:v>22.09560081685983</c:v>
                </c:pt>
                <c:pt idx="31">
                  <c:v>21.11209009408848</c:v>
                </c:pt>
                <c:pt idx="32">
                  <c:v>20.03051287131715</c:v>
                </c:pt>
                <c:pt idx="33">
                  <c:v>18.85086914854583</c:v>
                </c:pt>
                <c:pt idx="34">
                  <c:v>17.57315892577448</c:v>
                </c:pt>
                <c:pt idx="35">
                  <c:v>16.19738220300314</c:v>
                </c:pt>
                <c:pt idx="36">
                  <c:v>14.7235389802318</c:v>
                </c:pt>
                <c:pt idx="37">
                  <c:v>13.15162925746046</c:v>
                </c:pt>
                <c:pt idx="38">
                  <c:v>11.48165303468912</c:v>
                </c:pt>
                <c:pt idx="39">
                  <c:v>9.71361031191779</c:v>
                </c:pt>
                <c:pt idx="40">
                  <c:v>7.847501089146448</c:v>
                </c:pt>
                <c:pt idx="41">
                  <c:v>5.883325366375118</c:v>
                </c:pt>
                <c:pt idx="42">
                  <c:v>3.821083143603772</c:v>
                </c:pt>
                <c:pt idx="43">
                  <c:v>1.660774420832439</c:v>
                </c:pt>
                <c:pt idx="44">
                  <c:v>-0.59760080193891</c:v>
                </c:pt>
                <c:pt idx="45">
                  <c:v>-2.954042524710246</c:v>
                </c:pt>
                <c:pt idx="46">
                  <c:v>-5.40855074748157</c:v>
                </c:pt>
                <c:pt idx="47">
                  <c:v>-7.961125470252938</c:v>
                </c:pt>
                <c:pt idx="48">
                  <c:v>-10.61176669302426</c:v>
                </c:pt>
                <c:pt idx="49">
                  <c:v>-13.36047441579562</c:v>
                </c:pt>
                <c:pt idx="50">
                  <c:v>-16.20724863856694</c:v>
                </c:pt>
              </c:numCache>
            </c:numRef>
          </c:yVal>
          <c:smooth val="0"/>
        </c:ser>
        <c:ser>
          <c:idx val="1"/>
          <c:order val="1"/>
          <c:tx>
            <c:v>Projectile</c:v>
          </c:tx>
          <c:spPr>
            <a:ln w="25400">
              <a:solidFill>
                <a:srgbClr val="FF0000">
                  <a:alpha val="12000"/>
                </a:srgbClr>
              </a:solidFill>
            </a:ln>
          </c:spPr>
          <c:marker>
            <c:symbol val="circle"/>
            <c:size val="26"/>
            <c:spPr>
              <a:solidFill>
                <a:srgbClr val="C0504D"/>
              </a:solidFill>
            </c:spPr>
          </c:marker>
          <c:xVal>
            <c:numRef>
              <c:f>'Target Practice'!$AC$65</c:f>
              <c:numCache>
                <c:formatCode>0.00</c:formatCode>
                <c:ptCount val="1"/>
                <c:pt idx="0">
                  <c:v>0.0</c:v>
                </c:pt>
              </c:numCache>
            </c:numRef>
          </c:xVal>
          <c:yVal>
            <c:numRef>
              <c:f>'Target Practice'!$AB$65</c:f>
              <c:numCache>
                <c:formatCode>0.00</c:formatCode>
                <c:ptCount val="1"/>
                <c:pt idx="0">
                  <c:v>6.0</c:v>
                </c:pt>
              </c:numCache>
            </c:numRef>
          </c:yVal>
          <c:smooth val="0"/>
        </c:ser>
        <c:dLbls>
          <c:showLegendKey val="0"/>
          <c:showVal val="0"/>
          <c:showCatName val="0"/>
          <c:showSerName val="0"/>
          <c:showPercent val="0"/>
          <c:showBubbleSize val="0"/>
        </c:dLbls>
        <c:axId val="-2130640824"/>
        <c:axId val="-2130643832"/>
      </c:scatterChart>
      <c:valAx>
        <c:axId val="-2130640824"/>
        <c:scaling>
          <c:orientation val="minMax"/>
          <c:max val="100.0"/>
          <c:min val="0.0"/>
        </c:scaling>
        <c:delete val="0"/>
        <c:axPos val="b"/>
        <c:numFmt formatCode="0.00" sourceLinked="1"/>
        <c:majorTickMark val="out"/>
        <c:minorTickMark val="none"/>
        <c:tickLblPos val="nextTo"/>
        <c:crossAx val="-2130643832"/>
        <c:crosses val="autoZero"/>
        <c:crossBetween val="midCat"/>
      </c:valAx>
      <c:valAx>
        <c:axId val="-2130643832"/>
        <c:scaling>
          <c:orientation val="minMax"/>
          <c:max val="40.0"/>
          <c:min val="0.0"/>
        </c:scaling>
        <c:delete val="0"/>
        <c:axPos val="l"/>
        <c:majorGridlines/>
        <c:numFmt formatCode="0.00" sourceLinked="1"/>
        <c:majorTickMark val="out"/>
        <c:minorTickMark val="none"/>
        <c:tickLblPos val="nextTo"/>
        <c:crossAx val="-2130640824"/>
        <c:crosses val="autoZero"/>
        <c:crossBetween val="midCat"/>
      </c:valAx>
    </c:plotArea>
    <c:legend>
      <c:legendPos val="r"/>
      <c:layout/>
      <c:overlay val="0"/>
    </c:legend>
    <c:plotVisOnly val="1"/>
    <c:dispBlanksAs val="gap"/>
    <c:showDLblsOverMax val="0"/>
  </c:chart>
  <c:spPr>
    <a:solidFill>
      <a:schemeClr val="bg1"/>
    </a:solidFill>
    <a:scene3d>
      <a:camera prst="orthographicFront"/>
      <a:lightRig rig="threePt" dir="t"/>
    </a:scene3d>
    <a:sp3d prstMaterial="matte"/>
  </c:spPr>
  <c:printSettings>
    <c:headerFooter/>
    <c:pageMargins b="1.0" l="0.75" r="0.75" t="1.0" header="0.5" footer="0.5"/>
    <c:pageSetup orientation="portrait" horizontalDpi="-4" verticalDpi="-4"/>
  </c:printSettings>
</c:chartSpace>
</file>

<file path=xl/ctrlProps/ctrlProp1.xml><?xml version="1.0" encoding="utf-8"?>
<formControlPr xmlns="http://schemas.microsoft.com/office/spreadsheetml/2009/9/main" objectType="Scroll" dx="16" fmlaLink="$Z$65" horiz="1" max="50" page="0" val="0"/>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4" Type="http://schemas.openxmlformats.org/officeDocument/2006/relationships/image" Target="../media/image1.jpg"/><Relationship Id="rId5" Type="http://schemas.openxmlformats.org/officeDocument/2006/relationships/hyperlink" Target="http://whatifmath.org" TargetMode="External"/><Relationship Id="rId6" Type="http://schemas.openxmlformats.org/officeDocument/2006/relationships/image" Target="../media/image2.png"/><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33</xdr:col>
      <xdr:colOff>19050</xdr:colOff>
      <xdr:row>11</xdr:row>
      <xdr:rowOff>19050</xdr:rowOff>
    </xdr:from>
    <xdr:to>
      <xdr:col>42</xdr:col>
      <xdr:colOff>33867</xdr:colOff>
      <xdr:row>19</xdr:row>
      <xdr:rowOff>254000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46</xdr:col>
      <xdr:colOff>6350</xdr:colOff>
      <xdr:row>11</xdr:row>
      <xdr:rowOff>19051</xdr:rowOff>
    </xdr:from>
    <xdr:to>
      <xdr:col>55</xdr:col>
      <xdr:colOff>0</xdr:colOff>
      <xdr:row>19</xdr:row>
      <xdr:rowOff>270934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16933</xdr:colOff>
      <xdr:row>4</xdr:row>
      <xdr:rowOff>16933</xdr:rowOff>
    </xdr:from>
    <xdr:to>
      <xdr:col>31</xdr:col>
      <xdr:colOff>16933</xdr:colOff>
      <xdr:row>19</xdr:row>
      <xdr:rowOff>254000</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25</xdr:col>
      <xdr:colOff>702730</xdr:colOff>
      <xdr:row>15</xdr:row>
      <xdr:rowOff>25400</xdr:rowOff>
    </xdr:from>
    <xdr:to>
      <xdr:col>26</xdr:col>
      <xdr:colOff>262463</xdr:colOff>
      <xdr:row>16</xdr:row>
      <xdr:rowOff>177799</xdr:rowOff>
    </xdr:to>
    <xdr:pic>
      <xdr:nvPicPr>
        <xdr:cNvPr id="7" name="Picture 6" descr="k9161179.jpg"/>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rot="10800000">
          <a:off x="16349130" y="5274733"/>
          <a:ext cx="474133" cy="474133"/>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241300</xdr:colOff>
          <xdr:row>22</xdr:row>
          <xdr:rowOff>88900</xdr:rowOff>
        </xdr:from>
        <xdr:to>
          <xdr:col>22</xdr:col>
          <xdr:colOff>495300</xdr:colOff>
          <xdr:row>23</xdr:row>
          <xdr:rowOff>228600</xdr:rowOff>
        </xdr:to>
        <xdr:sp macro="" textlink="">
          <xdr:nvSpPr>
            <xdr:cNvPr id="2053" name="Scroll Bar 5" hidden="1">
              <a:extLst>
                <a:ext uri="{63B3BB69-23CF-44E3-9099-C40C66FF867C}">
                  <a14:compatExt spid="_x0000_s2053"/>
                </a:ext>
              </a:extLst>
            </xdr:cNvPr>
            <xdr:cNvSpPr/>
          </xdr:nvSpPr>
          <xdr:spPr>
            <a:xfrm>
              <a:off x="0" y="0"/>
              <a:ext cx="0" cy="0"/>
            </a:xfrm>
            <a:prstGeom prst="rect">
              <a:avLst/>
            </a:prstGeom>
          </xdr:spPr>
        </xdr:sp>
        <xdr:clientData/>
      </xdr:twoCellAnchor>
    </mc:Choice>
    <mc:Fallback/>
  </mc:AlternateContent>
  <xdr:twoCellAnchor editAs="oneCell">
    <xdr:from>
      <xdr:col>0</xdr:col>
      <xdr:colOff>56443</xdr:colOff>
      <xdr:row>1</xdr:row>
      <xdr:rowOff>42333</xdr:rowOff>
    </xdr:from>
    <xdr:to>
      <xdr:col>2</xdr:col>
      <xdr:colOff>388228</xdr:colOff>
      <xdr:row>1</xdr:row>
      <xdr:rowOff>863599</xdr:rowOff>
    </xdr:to>
    <xdr:pic>
      <xdr:nvPicPr>
        <xdr:cNvPr id="9" name="Picture 8" descr="logo.retinaofficial.png">
          <a:hlinkClick xmlns:r="http://schemas.openxmlformats.org/officeDocument/2006/relationships" r:id="rId5"/>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56443" y="279400"/>
          <a:ext cx="805918" cy="82126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hatifmath.org/rule-of-72/" TargetMode="External"/><Relationship Id="rId4" Type="http://schemas.openxmlformats.org/officeDocument/2006/relationships/drawing" Target="../drawings/drawing1.xml"/><Relationship Id="rId5" Type="http://schemas.openxmlformats.org/officeDocument/2006/relationships/vmlDrawing" Target="../drawings/vmlDrawing1.vml"/><Relationship Id="rId6" Type="http://schemas.openxmlformats.org/officeDocument/2006/relationships/ctrlProp" Target="../ctrlProps/ctrlProp1.xml"/><Relationship Id="rId1" Type="http://schemas.openxmlformats.org/officeDocument/2006/relationships/hyperlink" Target="http://whatifmath.org/wp-content/uploads/2014/08/lab.systemsofequations1.xlsx" TargetMode="External"/><Relationship Id="rId2" Type="http://schemas.openxmlformats.org/officeDocument/2006/relationships/hyperlink" Target="http://whatifmath.org/wp-content/uploads/2014/08/lab.solvingequations.xls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S90"/>
  <sheetViews>
    <sheetView tabSelected="1" zoomScale="75" zoomScaleNormal="75" zoomScalePageLayoutView="75" workbookViewId="0"/>
  </sheetViews>
  <sheetFormatPr baseColWidth="10" defaultColWidth="6" defaultRowHeight="25" customHeight="1" x14ac:dyDescent="0"/>
  <cols>
    <col min="1" max="2" width="3" style="5" customWidth="1"/>
    <col min="3" max="3" width="6" style="5"/>
    <col min="4" max="4" width="36" style="5" customWidth="1"/>
    <col min="5" max="5" width="3" style="5" customWidth="1"/>
    <col min="6" max="6" width="6" style="5"/>
    <col min="7" max="14" width="6" style="5" customWidth="1"/>
    <col min="15" max="23" width="9" style="5" customWidth="1"/>
    <col min="24" max="24" width="6" style="5" customWidth="1"/>
    <col min="25" max="26" width="12" style="5" customWidth="1"/>
    <col min="27" max="27" width="6" style="5" customWidth="1"/>
    <col min="28" max="36" width="9" style="5" customWidth="1"/>
    <col min="37" max="37" width="6" style="5" customWidth="1"/>
    <col min="38" max="39" width="12" style="5" customWidth="1"/>
    <col min="40" max="42" width="6" style="5"/>
    <col min="43" max="43" width="6" style="5" customWidth="1"/>
    <col min="44" max="46" width="12" style="5" customWidth="1"/>
    <col min="47" max="50" width="6" style="5"/>
    <col min="51" max="51" width="18" style="5" customWidth="1"/>
    <col min="52" max="56" width="6" style="5"/>
    <col min="57" max="58" width="12" style="5" customWidth="1"/>
    <col min="59" max="16384" width="6" style="5"/>
  </cols>
  <sheetData>
    <row r="1" spans="1:71" ht="18" customHeight="1">
      <c r="A1" s="3"/>
      <c r="B1" s="3"/>
      <c r="C1" s="3"/>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row>
    <row r="2" spans="1:71" ht="72" customHeight="1">
      <c r="A2" s="2"/>
      <c r="B2" s="2"/>
      <c r="C2" s="2"/>
      <c r="D2" s="6" t="s">
        <v>1</v>
      </c>
      <c r="E2" s="4"/>
      <c r="F2" s="4"/>
      <c r="G2" s="44"/>
      <c r="H2" s="58" t="s">
        <v>2</v>
      </c>
      <c r="I2" s="58"/>
      <c r="J2" s="58"/>
      <c r="K2" s="58"/>
      <c r="L2" s="58"/>
      <c r="M2" s="58"/>
      <c r="N2" s="58"/>
      <c r="O2" s="58"/>
      <c r="P2" s="58"/>
      <c r="Q2" s="58"/>
      <c r="R2" s="58"/>
      <c r="S2" s="58"/>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1"/>
    </row>
    <row r="3" spans="1:71" ht="18" customHeight="1">
      <c r="A3" s="3"/>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1"/>
    </row>
    <row r="4" spans="1:71" ht="25" customHeight="1" thickBot="1">
      <c r="A4" s="1"/>
      <c r="B4" s="8"/>
      <c r="C4" s="8"/>
      <c r="D4" s="9"/>
      <c r="E4" s="9"/>
      <c r="F4" s="15"/>
      <c r="G4" s="34"/>
      <c r="H4" s="34"/>
      <c r="I4" s="34"/>
      <c r="J4" s="34"/>
      <c r="K4" s="34"/>
      <c r="L4" s="34"/>
      <c r="M4" s="34"/>
      <c r="N4" s="34"/>
      <c r="O4" s="34"/>
      <c r="P4" s="34"/>
      <c r="Q4" s="34"/>
      <c r="R4" s="35"/>
      <c r="S4" s="35"/>
      <c r="T4" s="36"/>
      <c r="U4" s="36"/>
      <c r="V4" s="36"/>
      <c r="W4" s="36"/>
      <c r="X4" s="36"/>
      <c r="Y4" s="36"/>
      <c r="Z4" s="36"/>
      <c r="AA4" s="36"/>
      <c r="AB4" s="36"/>
      <c r="AC4" s="36"/>
      <c r="AD4" s="36"/>
      <c r="AE4" s="36"/>
      <c r="AF4" s="36"/>
      <c r="AG4" s="36"/>
      <c r="BS4" s="1"/>
    </row>
    <row r="5" spans="1:71" ht="25" customHeight="1" thickTop="1" thickBot="1">
      <c r="A5" s="1"/>
      <c r="B5" s="8"/>
      <c r="C5" s="8"/>
      <c r="D5" s="9"/>
      <c r="E5" s="9"/>
      <c r="F5" s="15"/>
      <c r="G5" s="36"/>
      <c r="H5" s="55" t="s">
        <v>19</v>
      </c>
      <c r="AH5" s="63" t="s">
        <v>7</v>
      </c>
      <c r="AI5" s="64"/>
      <c r="AJ5" s="64"/>
      <c r="AK5" s="64"/>
      <c r="AL5" s="64"/>
      <c r="AM5" s="64"/>
      <c r="AN5" s="64"/>
      <c r="AO5" s="64"/>
      <c r="AP5" s="65"/>
      <c r="AQ5" s="37"/>
      <c r="AR5" s="46" t="s">
        <v>3</v>
      </c>
      <c r="AS5" s="46" t="s">
        <v>5</v>
      </c>
      <c r="AU5" s="66" t="s">
        <v>8</v>
      </c>
      <c r="AV5" s="67"/>
      <c r="AW5" s="67"/>
      <c r="AX5" s="67"/>
      <c r="AY5" s="67"/>
      <c r="AZ5" s="67"/>
      <c r="BA5" s="67"/>
      <c r="BB5" s="67"/>
      <c r="BC5" s="68"/>
      <c r="BE5" s="47" t="s">
        <v>3</v>
      </c>
      <c r="BF5" s="48" t="s">
        <v>4</v>
      </c>
      <c r="BS5" s="1"/>
    </row>
    <row r="6" spans="1:71" ht="25" customHeight="1" thickTop="1">
      <c r="A6" s="1"/>
      <c r="B6" s="11"/>
      <c r="C6" s="10"/>
      <c r="D6" s="104" t="s">
        <v>22</v>
      </c>
      <c r="E6" s="9"/>
      <c r="F6" s="15"/>
      <c r="G6" s="36"/>
      <c r="H6" s="70" t="s">
        <v>6</v>
      </c>
      <c r="I6" s="71"/>
      <c r="J6" s="72"/>
      <c r="K6" s="70" t="s">
        <v>17</v>
      </c>
      <c r="L6" s="71"/>
      <c r="M6" s="72"/>
      <c r="AH6" s="60" t="s">
        <v>10</v>
      </c>
      <c r="AI6" s="61"/>
      <c r="AJ6" s="61"/>
      <c r="AK6" s="61"/>
      <c r="AL6" s="61"/>
      <c r="AM6" s="61"/>
      <c r="AN6" s="61"/>
      <c r="AO6" s="61"/>
      <c r="AP6" s="62"/>
      <c r="AQ6" s="37"/>
      <c r="AR6" s="49">
        <v>0</v>
      </c>
      <c r="AS6" s="51">
        <f t="shared" ref="AS6:AS37" si="0">(-0.5*$K$8*AR6^2)+$H$23*AR6+$K$12</f>
        <v>6</v>
      </c>
      <c r="AU6" s="77" t="s">
        <v>9</v>
      </c>
      <c r="AV6" s="78"/>
      <c r="AW6" s="78"/>
      <c r="AX6" s="78"/>
      <c r="AY6" s="78"/>
      <c r="AZ6" s="78"/>
      <c r="BA6" s="78"/>
      <c r="BB6" s="78"/>
      <c r="BC6" s="79"/>
      <c r="BE6" s="49">
        <v>0</v>
      </c>
      <c r="BF6" s="51">
        <f t="shared" ref="BF6:BF37" si="1">$K$23*BE6</f>
        <v>0</v>
      </c>
      <c r="BS6" s="1"/>
    </row>
    <row r="7" spans="1:71" ht="25" customHeight="1" thickBot="1">
      <c r="A7" s="1"/>
      <c r="B7" s="11"/>
      <c r="C7" s="11"/>
      <c r="D7" s="104"/>
      <c r="E7" s="9"/>
      <c r="F7" s="15"/>
      <c r="G7" s="36"/>
      <c r="H7" s="73"/>
      <c r="I7" s="74"/>
      <c r="J7" s="75"/>
      <c r="K7" s="73"/>
      <c r="L7" s="74"/>
      <c r="M7" s="75"/>
      <c r="AH7" s="60"/>
      <c r="AI7" s="61"/>
      <c r="AJ7" s="61"/>
      <c r="AK7" s="61"/>
      <c r="AL7" s="61"/>
      <c r="AM7" s="61"/>
      <c r="AN7" s="61"/>
      <c r="AO7" s="61"/>
      <c r="AP7" s="62"/>
      <c r="AQ7" s="40"/>
      <c r="AR7" s="50">
        <v>0.1</v>
      </c>
      <c r="AS7" s="51">
        <f t="shared" si="0"/>
        <v>7.9584842772286617</v>
      </c>
      <c r="AU7" s="77"/>
      <c r="AV7" s="78"/>
      <c r="AW7" s="78"/>
      <c r="AX7" s="78"/>
      <c r="AY7" s="78"/>
      <c r="AZ7" s="78"/>
      <c r="BA7" s="78"/>
      <c r="BB7" s="78"/>
      <c r="BC7" s="79"/>
      <c r="BE7" s="50">
        <v>0.1</v>
      </c>
      <c r="BF7" s="51">
        <f t="shared" si="1"/>
        <v>2.8670321550114717</v>
      </c>
      <c r="BS7" s="1"/>
    </row>
    <row r="8" spans="1:71" ht="25" customHeight="1" thickTop="1">
      <c r="A8" s="1"/>
      <c r="B8" s="11"/>
      <c r="C8" s="11"/>
      <c r="D8" s="104"/>
      <c r="E8" s="9"/>
      <c r="F8" s="15"/>
      <c r="G8" s="36"/>
      <c r="H8" s="69">
        <v>35</v>
      </c>
      <c r="I8" s="69"/>
      <c r="J8" s="69"/>
      <c r="K8" s="76">
        <v>9.8066499999999994</v>
      </c>
      <c r="L8" s="76"/>
      <c r="M8" s="76"/>
      <c r="AH8" s="60"/>
      <c r="AI8" s="61"/>
      <c r="AJ8" s="61"/>
      <c r="AK8" s="61"/>
      <c r="AL8" s="61"/>
      <c r="AM8" s="61"/>
      <c r="AN8" s="61"/>
      <c r="AO8" s="61"/>
      <c r="AP8" s="62"/>
      <c r="AQ8" s="40"/>
      <c r="AR8" s="50">
        <v>0.2</v>
      </c>
      <c r="AS8" s="51">
        <f t="shared" si="0"/>
        <v>9.8189020544573218</v>
      </c>
      <c r="AU8" s="77"/>
      <c r="AV8" s="78"/>
      <c r="AW8" s="78"/>
      <c r="AX8" s="78"/>
      <c r="AY8" s="78"/>
      <c r="AZ8" s="78"/>
      <c r="BA8" s="78"/>
      <c r="BB8" s="78"/>
      <c r="BC8" s="79"/>
      <c r="BE8" s="50">
        <v>0.2</v>
      </c>
      <c r="BF8" s="51">
        <f t="shared" si="1"/>
        <v>5.7340643100229434</v>
      </c>
      <c r="BS8" s="1"/>
    </row>
    <row r="9" spans="1:71" ht="25" customHeight="1" thickBot="1">
      <c r="A9" s="1"/>
      <c r="B9" s="11"/>
      <c r="C9" s="10"/>
      <c r="D9" s="26"/>
      <c r="E9" s="9"/>
      <c r="F9" s="15"/>
      <c r="G9" s="36"/>
      <c r="H9" s="69"/>
      <c r="I9" s="69"/>
      <c r="J9" s="69"/>
      <c r="K9" s="76"/>
      <c r="L9" s="76"/>
      <c r="M9" s="76"/>
      <c r="AH9" s="80" t="s">
        <v>12</v>
      </c>
      <c r="AI9" s="81"/>
      <c r="AJ9" s="81"/>
      <c r="AK9" s="81"/>
      <c r="AL9" s="81"/>
      <c r="AM9" s="81"/>
      <c r="AN9" s="81"/>
      <c r="AO9" s="81"/>
      <c r="AP9" s="82"/>
      <c r="AQ9" s="39"/>
      <c r="AR9" s="50">
        <v>0.3</v>
      </c>
      <c r="AS9" s="51">
        <f t="shared" si="0"/>
        <v>11.581253331685982</v>
      </c>
      <c r="AU9" s="86" t="s">
        <v>11</v>
      </c>
      <c r="AV9" s="87"/>
      <c r="AW9" s="87"/>
      <c r="AX9" s="87"/>
      <c r="AY9" s="87"/>
      <c r="AZ9" s="87"/>
      <c r="BA9" s="87"/>
      <c r="BB9" s="87"/>
      <c r="BC9" s="88"/>
      <c r="BE9" s="50">
        <v>0.3</v>
      </c>
      <c r="BF9" s="51">
        <f t="shared" si="1"/>
        <v>8.6010964650344146</v>
      </c>
      <c r="BS9" s="1"/>
    </row>
    <row r="10" spans="1:71" ht="25" customHeight="1" thickTop="1" thickBot="1">
      <c r="A10" s="1"/>
      <c r="B10" s="11"/>
      <c r="C10" s="102">
        <v>1</v>
      </c>
      <c r="D10" s="103" t="s">
        <v>28</v>
      </c>
      <c r="E10" s="9"/>
      <c r="F10" s="15"/>
      <c r="G10" s="36"/>
      <c r="H10" s="70" t="s">
        <v>13</v>
      </c>
      <c r="I10" s="71"/>
      <c r="J10" s="72"/>
      <c r="K10" s="70" t="s">
        <v>16</v>
      </c>
      <c r="L10" s="71"/>
      <c r="M10" s="72"/>
      <c r="AH10" s="83"/>
      <c r="AI10" s="84"/>
      <c r="AJ10" s="84"/>
      <c r="AK10" s="84"/>
      <c r="AL10" s="84"/>
      <c r="AM10" s="84"/>
      <c r="AN10" s="84"/>
      <c r="AO10" s="84"/>
      <c r="AP10" s="85"/>
      <c r="AQ10" s="40"/>
      <c r="AR10" s="50">
        <v>0.4</v>
      </c>
      <c r="AS10" s="51">
        <f t="shared" si="0"/>
        <v>13.245538108914644</v>
      </c>
      <c r="AU10" s="89"/>
      <c r="AV10" s="90"/>
      <c r="AW10" s="90"/>
      <c r="AX10" s="90"/>
      <c r="AY10" s="90"/>
      <c r="AZ10" s="90"/>
      <c r="BA10" s="90"/>
      <c r="BB10" s="90"/>
      <c r="BC10" s="91"/>
      <c r="BE10" s="50">
        <v>0.4</v>
      </c>
      <c r="BF10" s="51">
        <f t="shared" si="1"/>
        <v>11.468128620045887</v>
      </c>
      <c r="BS10" s="1"/>
    </row>
    <row r="11" spans="1:71" ht="25" customHeight="1" thickTop="1" thickBot="1">
      <c r="A11" s="1"/>
      <c r="B11" s="11"/>
      <c r="C11" s="11"/>
      <c r="D11" s="103"/>
      <c r="E11" s="9"/>
      <c r="F11" s="15"/>
      <c r="G11" s="36"/>
      <c r="H11" s="73"/>
      <c r="I11" s="74"/>
      <c r="J11" s="75"/>
      <c r="K11" s="73"/>
      <c r="L11" s="74"/>
      <c r="M11" s="75"/>
      <c r="AJ11" s="40"/>
      <c r="AK11" s="39"/>
      <c r="AL11" s="41"/>
      <c r="AM11" s="34"/>
      <c r="AN11" s="39"/>
      <c r="AO11" s="39"/>
      <c r="AP11" s="39"/>
      <c r="AQ11" s="39"/>
      <c r="AR11" s="50">
        <v>0.5</v>
      </c>
      <c r="AS11" s="51">
        <f t="shared" si="0"/>
        <v>14.811756386143305</v>
      </c>
      <c r="AT11" s="39"/>
      <c r="AU11" s="39"/>
      <c r="AV11" s="39"/>
      <c r="AW11" s="39"/>
      <c r="AX11" s="36"/>
      <c r="AY11" s="36"/>
      <c r="AZ11" s="36"/>
      <c r="BE11" s="50">
        <v>0.5</v>
      </c>
      <c r="BF11" s="51">
        <f t="shared" si="1"/>
        <v>14.335160775057357</v>
      </c>
      <c r="BS11" s="1"/>
    </row>
    <row r="12" spans="1:71" ht="25" customHeight="1" thickTop="1">
      <c r="A12" s="1"/>
      <c r="B12" s="11"/>
      <c r="C12" s="102">
        <v>2</v>
      </c>
      <c r="D12" s="103" t="s">
        <v>23</v>
      </c>
      <c r="E12" s="9"/>
      <c r="F12" s="15"/>
      <c r="G12" s="36"/>
      <c r="H12" s="76">
        <v>35</v>
      </c>
      <c r="I12" s="76"/>
      <c r="J12" s="76"/>
      <c r="K12" s="76">
        <v>6</v>
      </c>
      <c r="L12" s="76"/>
      <c r="M12" s="76"/>
      <c r="AM12" s="34"/>
      <c r="AN12" s="39"/>
      <c r="AQ12" s="39"/>
      <c r="AR12" s="50">
        <v>0.6</v>
      </c>
      <c r="AS12" s="51">
        <f t="shared" si="0"/>
        <v>16.279908163371964</v>
      </c>
      <c r="AT12" s="39"/>
      <c r="AU12" s="39"/>
      <c r="AV12" s="39"/>
      <c r="AW12" s="39"/>
      <c r="AX12" s="36"/>
      <c r="BE12" s="50">
        <v>0.6</v>
      </c>
      <c r="BF12" s="51">
        <f t="shared" si="1"/>
        <v>17.202192930068829</v>
      </c>
      <c r="BS12" s="1"/>
    </row>
    <row r="13" spans="1:71" ht="25" customHeight="1">
      <c r="A13" s="1"/>
      <c r="B13" s="11"/>
      <c r="C13" s="11"/>
      <c r="D13" s="103"/>
      <c r="E13" s="9"/>
      <c r="F13" s="15"/>
      <c r="G13" s="36"/>
      <c r="H13" s="76"/>
      <c r="I13" s="76"/>
      <c r="J13" s="76"/>
      <c r="K13" s="76"/>
      <c r="L13" s="76"/>
      <c r="M13" s="76"/>
      <c r="AM13" s="34"/>
      <c r="AN13" s="39"/>
      <c r="AQ13" s="39"/>
      <c r="AR13" s="50">
        <v>0.7</v>
      </c>
      <c r="AS13" s="51">
        <f t="shared" si="0"/>
        <v>17.649993440600628</v>
      </c>
      <c r="AT13" s="39"/>
      <c r="AU13" s="39"/>
      <c r="AV13" s="39"/>
      <c r="AW13" s="39"/>
      <c r="AX13" s="36"/>
      <c r="BE13" s="50">
        <v>0.7</v>
      </c>
      <c r="BF13" s="51">
        <f t="shared" si="1"/>
        <v>20.069225085080298</v>
      </c>
      <c r="BS13" s="1"/>
    </row>
    <row r="14" spans="1:71" ht="25" customHeight="1">
      <c r="A14" s="1"/>
      <c r="B14" s="11"/>
      <c r="C14" s="102">
        <v>3</v>
      </c>
      <c r="D14" s="103" t="s">
        <v>24</v>
      </c>
      <c r="E14" s="9"/>
      <c r="F14" s="15"/>
      <c r="G14" s="36"/>
      <c r="K14" s="7"/>
      <c r="L14" s="7"/>
      <c r="M14" s="7"/>
      <c r="AR14" s="50">
        <v>0.8</v>
      </c>
      <c r="AS14" s="51">
        <f t="shared" si="0"/>
        <v>18.922012217829291</v>
      </c>
      <c r="BE14" s="50">
        <v>0.8</v>
      </c>
      <c r="BF14" s="51">
        <f t="shared" si="1"/>
        <v>22.936257240091773</v>
      </c>
      <c r="BS14" s="1"/>
    </row>
    <row r="15" spans="1:71" ht="25" customHeight="1">
      <c r="A15" s="1"/>
      <c r="B15" s="11"/>
      <c r="C15" s="10"/>
      <c r="D15" s="103"/>
      <c r="E15" s="9"/>
      <c r="F15" s="15"/>
      <c r="G15" s="36"/>
      <c r="K15" s="45"/>
      <c r="L15" s="45"/>
      <c r="M15" s="45"/>
      <c r="AR15" s="50">
        <v>0.9</v>
      </c>
      <c r="AS15" s="51">
        <f t="shared" si="0"/>
        <v>20.095964495057949</v>
      </c>
      <c r="BE15" s="50">
        <v>0.9</v>
      </c>
      <c r="BF15" s="51">
        <f t="shared" si="1"/>
        <v>25.803289395103242</v>
      </c>
      <c r="BS15" s="1"/>
    </row>
    <row r="16" spans="1:71" ht="25" customHeight="1">
      <c r="A16" s="1"/>
      <c r="B16" s="11"/>
      <c r="C16" s="102">
        <v>4</v>
      </c>
      <c r="D16" s="103" t="s">
        <v>25</v>
      </c>
      <c r="E16" s="9"/>
      <c r="F16" s="15"/>
      <c r="G16" s="36"/>
      <c r="AR16" s="50">
        <v>1</v>
      </c>
      <c r="AS16" s="51">
        <f t="shared" si="0"/>
        <v>21.171850272286612</v>
      </c>
      <c r="BE16" s="50">
        <v>1</v>
      </c>
      <c r="BF16" s="51">
        <f t="shared" si="1"/>
        <v>28.670321550114714</v>
      </c>
      <c r="BS16" s="1"/>
    </row>
    <row r="17" spans="1:71" ht="25" customHeight="1">
      <c r="A17" s="1"/>
      <c r="B17" s="11"/>
      <c r="C17" s="11"/>
      <c r="D17" s="103"/>
      <c r="E17" s="9"/>
      <c r="F17" s="15"/>
      <c r="G17" s="36"/>
      <c r="AR17" s="50">
        <v>1.1000000000000001</v>
      </c>
      <c r="AS17" s="51">
        <f t="shared" si="0"/>
        <v>22.149669549515274</v>
      </c>
      <c r="BE17" s="50">
        <v>1.1000000000000001</v>
      </c>
      <c r="BF17" s="51">
        <f t="shared" si="1"/>
        <v>31.53735370512619</v>
      </c>
      <c r="BS17" s="1"/>
    </row>
    <row r="18" spans="1:71" ht="25" customHeight="1">
      <c r="A18" s="1"/>
      <c r="B18" s="11"/>
      <c r="C18" s="102">
        <v>5</v>
      </c>
      <c r="D18" s="103" t="s">
        <v>26</v>
      </c>
      <c r="E18" s="9"/>
      <c r="F18" s="15"/>
      <c r="G18" s="36"/>
      <c r="AR18" s="50">
        <v>1.2</v>
      </c>
      <c r="AS18" s="51">
        <f t="shared" si="0"/>
        <v>23.029422326743934</v>
      </c>
      <c r="BE18" s="50">
        <v>1.2</v>
      </c>
      <c r="BF18" s="51">
        <f t="shared" si="1"/>
        <v>34.404385860137658</v>
      </c>
      <c r="BS18" s="1"/>
    </row>
    <row r="19" spans="1:71" ht="25" customHeight="1">
      <c r="A19" s="1"/>
      <c r="B19" s="11"/>
      <c r="C19" s="12"/>
      <c r="D19" s="103"/>
      <c r="E19" s="9"/>
      <c r="F19" s="15"/>
      <c r="G19" s="36"/>
      <c r="AR19" s="50">
        <v>1.3</v>
      </c>
      <c r="AS19" s="51">
        <f t="shared" si="0"/>
        <v>23.811108603972595</v>
      </c>
      <c r="BE19" s="50">
        <v>1.3</v>
      </c>
      <c r="BF19" s="51">
        <f t="shared" si="1"/>
        <v>37.271418015149131</v>
      </c>
      <c r="BS19" s="1"/>
    </row>
    <row r="20" spans="1:71" ht="25" customHeight="1" thickBot="1">
      <c r="A20" s="1"/>
      <c r="B20" s="11"/>
      <c r="C20" s="13"/>
      <c r="D20" s="103"/>
      <c r="E20" s="9"/>
      <c r="F20" s="15"/>
      <c r="G20" s="36"/>
      <c r="H20" s="55" t="s">
        <v>20</v>
      </c>
      <c r="AR20" s="50">
        <v>1.4</v>
      </c>
      <c r="AS20" s="51">
        <f t="shared" si="0"/>
        <v>24.494728381201256</v>
      </c>
      <c r="AT20" s="39"/>
      <c r="AU20" s="39"/>
      <c r="AV20" s="39"/>
      <c r="AW20" s="39"/>
      <c r="AX20" s="36"/>
      <c r="BE20" s="50">
        <v>1.4</v>
      </c>
      <c r="BF20" s="51">
        <f t="shared" si="1"/>
        <v>40.138450170160596</v>
      </c>
      <c r="BS20" s="1"/>
    </row>
    <row r="21" spans="1:71" ht="25" customHeight="1" thickTop="1">
      <c r="A21" s="1"/>
      <c r="B21" s="11"/>
      <c r="C21" s="14"/>
      <c r="D21" s="103"/>
      <c r="E21" s="9"/>
      <c r="F21" s="15"/>
      <c r="G21" s="36"/>
      <c r="H21" s="95" t="s">
        <v>14</v>
      </c>
      <c r="I21" s="96"/>
      <c r="J21" s="97"/>
      <c r="K21" s="95" t="s">
        <v>15</v>
      </c>
      <c r="L21" s="96"/>
      <c r="M21" s="97"/>
      <c r="O21" s="92" t="s">
        <v>18</v>
      </c>
      <c r="P21" s="92"/>
      <c r="Q21" s="92"/>
      <c r="R21" s="101" t="s">
        <v>21</v>
      </c>
      <c r="S21" s="101"/>
      <c r="T21" s="101"/>
      <c r="U21" s="101"/>
      <c r="V21" s="101"/>
      <c r="W21" s="101"/>
      <c r="X21" s="57"/>
      <c r="Y21" s="57"/>
      <c r="AH21" s="34"/>
      <c r="AI21" s="34"/>
      <c r="AM21" s="34"/>
      <c r="AN21" s="39"/>
      <c r="AQ21" s="39"/>
      <c r="AR21" s="50">
        <v>1.5</v>
      </c>
      <c r="AS21" s="51">
        <f t="shared" si="0"/>
        <v>25.080281658429914</v>
      </c>
      <c r="AT21" s="39"/>
      <c r="AU21" s="39"/>
      <c r="AV21" s="39"/>
      <c r="AW21" s="39"/>
      <c r="AX21" s="36"/>
      <c r="BE21" s="50">
        <v>1.5</v>
      </c>
      <c r="BF21" s="51">
        <f t="shared" si="1"/>
        <v>43.005482325172068</v>
      </c>
      <c r="BS21" s="1"/>
    </row>
    <row r="22" spans="1:71" ht="25" customHeight="1" thickBot="1">
      <c r="A22" s="1"/>
      <c r="B22" s="11"/>
      <c r="C22" s="102">
        <v>6</v>
      </c>
      <c r="D22" s="103" t="s">
        <v>27</v>
      </c>
      <c r="E22" s="9"/>
      <c r="F22" s="15"/>
      <c r="G22" s="36"/>
      <c r="H22" s="98"/>
      <c r="I22" s="99"/>
      <c r="J22" s="100"/>
      <c r="K22" s="98"/>
      <c r="L22" s="99"/>
      <c r="M22" s="100"/>
      <c r="O22" s="92"/>
      <c r="P22" s="92"/>
      <c r="Q22" s="92"/>
      <c r="R22" s="101"/>
      <c r="S22" s="101"/>
      <c r="T22" s="101"/>
      <c r="U22" s="101"/>
      <c r="V22" s="101"/>
      <c r="W22" s="101"/>
      <c r="X22" s="57"/>
      <c r="Y22" s="57"/>
      <c r="AH22" s="41"/>
      <c r="AI22" s="41"/>
      <c r="AM22" s="34"/>
      <c r="AN22" s="39"/>
      <c r="AQ22" s="39"/>
      <c r="AR22" s="50">
        <v>1.6</v>
      </c>
      <c r="AS22" s="51">
        <f t="shared" si="0"/>
        <v>25.567768435658579</v>
      </c>
      <c r="AT22" s="39"/>
      <c r="AU22" s="39"/>
      <c r="AV22" s="39"/>
      <c r="AW22" s="39"/>
      <c r="AX22" s="34"/>
      <c r="BE22" s="50">
        <v>1.6</v>
      </c>
      <c r="BF22" s="51">
        <f t="shared" si="1"/>
        <v>45.872514480183547</v>
      </c>
      <c r="BS22" s="1"/>
    </row>
    <row r="23" spans="1:71" ht="25" customHeight="1" thickTop="1">
      <c r="A23" s="1"/>
      <c r="B23" s="11"/>
      <c r="C23" s="13"/>
      <c r="D23" s="103"/>
      <c r="E23" s="11"/>
      <c r="F23" s="11"/>
      <c r="G23" s="35"/>
      <c r="H23" s="94">
        <f>H12*SIN(H8*PI()/180)</f>
        <v>20.075175272286611</v>
      </c>
      <c r="I23" s="94"/>
      <c r="J23" s="94"/>
      <c r="K23" s="94">
        <f>H12*COS(H8*PI()/180)</f>
        <v>28.670321550114714</v>
      </c>
      <c r="L23" s="94"/>
      <c r="M23" s="94"/>
      <c r="O23" s="93">
        <f>AA65</f>
        <v>0</v>
      </c>
      <c r="P23" s="93"/>
      <c r="Q23" s="93"/>
      <c r="R23" s="56"/>
      <c r="S23" s="56"/>
      <c r="T23" s="56"/>
      <c r="U23" s="56"/>
      <c r="V23" s="56"/>
      <c r="W23" s="56"/>
      <c r="AH23" s="38"/>
      <c r="AI23" s="38"/>
      <c r="AM23" s="34"/>
      <c r="AN23" s="39"/>
      <c r="AQ23" s="38"/>
      <c r="AR23" s="50">
        <v>1.7</v>
      </c>
      <c r="AS23" s="51">
        <f t="shared" si="0"/>
        <v>25.957188712887238</v>
      </c>
      <c r="AT23" s="38"/>
      <c r="AU23" s="38"/>
      <c r="AV23" s="38"/>
      <c r="AW23" s="39"/>
      <c r="AX23" s="36"/>
      <c r="BE23" s="50">
        <v>1.7</v>
      </c>
      <c r="BF23" s="51">
        <f t="shared" si="1"/>
        <v>48.739546635195012</v>
      </c>
      <c r="BS23" s="1"/>
    </row>
    <row r="24" spans="1:71" ht="25" customHeight="1">
      <c r="A24" s="1"/>
      <c r="B24" s="11"/>
      <c r="C24" s="13"/>
      <c r="D24" s="103"/>
      <c r="E24" s="11"/>
      <c r="F24" s="11"/>
      <c r="G24" s="35"/>
      <c r="H24" s="94"/>
      <c r="I24" s="94"/>
      <c r="J24" s="94"/>
      <c r="K24" s="94"/>
      <c r="L24" s="94"/>
      <c r="M24" s="94"/>
      <c r="O24" s="93"/>
      <c r="P24" s="93"/>
      <c r="Q24" s="93"/>
      <c r="R24" s="56"/>
      <c r="S24" s="56"/>
      <c r="T24" s="56"/>
      <c r="U24" s="56"/>
      <c r="V24" s="56"/>
      <c r="W24" s="56"/>
      <c r="AH24" s="38"/>
      <c r="AI24" s="38"/>
      <c r="AJ24" s="38"/>
      <c r="AK24" s="38"/>
      <c r="AL24" s="41"/>
      <c r="AM24" s="34"/>
      <c r="AN24" s="36"/>
      <c r="AQ24" s="38"/>
      <c r="AR24" s="50">
        <v>1.8</v>
      </c>
      <c r="AS24" s="51">
        <f t="shared" si="0"/>
        <v>26.248542490115902</v>
      </c>
      <c r="AT24" s="38"/>
      <c r="AU24" s="38"/>
      <c r="AV24" s="38"/>
      <c r="AW24" s="36"/>
      <c r="AX24" s="36"/>
      <c r="BE24" s="50">
        <v>1.8</v>
      </c>
      <c r="BF24" s="51">
        <f t="shared" si="1"/>
        <v>51.606578790206484</v>
      </c>
      <c r="BS24" s="1"/>
    </row>
    <row r="25" spans="1:71" ht="25" customHeight="1">
      <c r="A25" s="1"/>
      <c r="B25" s="11"/>
      <c r="C25" s="13"/>
      <c r="D25" s="103"/>
      <c r="E25" s="11"/>
      <c r="F25" s="8"/>
      <c r="G25" s="42"/>
      <c r="H25" s="38"/>
      <c r="I25" s="38"/>
      <c r="J25" s="38"/>
      <c r="K25" s="38"/>
      <c r="L25" s="41"/>
      <c r="M25" s="34"/>
      <c r="N25" s="38"/>
      <c r="AH25" s="38"/>
      <c r="AI25" s="38"/>
      <c r="AJ25" s="38"/>
      <c r="AK25" s="38"/>
      <c r="AL25" s="41"/>
      <c r="AM25" s="34"/>
      <c r="AN25" s="36"/>
      <c r="AQ25" s="38"/>
      <c r="AR25" s="50">
        <v>1.9</v>
      </c>
      <c r="AS25" s="51">
        <f t="shared" si="0"/>
        <v>26.441829767344558</v>
      </c>
      <c r="AT25" s="38"/>
      <c r="AU25" s="38"/>
      <c r="AV25" s="38"/>
      <c r="AW25" s="36"/>
      <c r="AX25" s="36"/>
      <c r="BE25" s="50">
        <v>1.9</v>
      </c>
      <c r="BF25" s="51">
        <f t="shared" si="1"/>
        <v>54.473610945217956</v>
      </c>
      <c r="BS25" s="1"/>
    </row>
    <row r="26" spans="1:71" ht="25" customHeight="1">
      <c r="A26" s="1"/>
      <c r="B26" s="11"/>
      <c r="C26" s="13"/>
      <c r="D26" s="17"/>
      <c r="E26" s="11"/>
      <c r="F26" s="11"/>
      <c r="G26" s="36"/>
      <c r="H26" s="38"/>
      <c r="I26" s="38"/>
      <c r="J26" s="38"/>
      <c r="K26" s="38"/>
      <c r="L26" s="41"/>
      <c r="M26" s="34"/>
      <c r="N26" s="38"/>
      <c r="AH26" s="38"/>
      <c r="AI26" s="38"/>
      <c r="AJ26" s="38"/>
      <c r="AK26" s="38"/>
      <c r="AL26" s="41"/>
      <c r="AM26" s="34"/>
      <c r="AN26" s="36"/>
      <c r="AQ26" s="38"/>
      <c r="AR26" s="50">
        <v>2</v>
      </c>
      <c r="AS26" s="51">
        <f t="shared" si="0"/>
        <v>26.537050544573223</v>
      </c>
      <c r="AT26" s="38"/>
      <c r="AU26" s="38"/>
      <c r="AV26" s="38"/>
      <c r="AW26" s="36"/>
      <c r="AX26" s="36"/>
      <c r="BE26" s="50">
        <v>2</v>
      </c>
      <c r="BF26" s="51">
        <f t="shared" si="1"/>
        <v>57.340643100229428</v>
      </c>
      <c r="BS26" s="1"/>
    </row>
    <row r="27" spans="1:71" ht="25" customHeight="1">
      <c r="A27" s="105"/>
      <c r="B27" s="105"/>
      <c r="C27" s="107" t="s">
        <v>29</v>
      </c>
      <c r="D27" s="108"/>
      <c r="E27" s="109"/>
      <c r="F27" s="109"/>
      <c r="G27" s="36"/>
      <c r="H27" s="36"/>
      <c r="I27" s="36"/>
      <c r="J27" s="36"/>
      <c r="K27" s="36"/>
      <c r="L27" s="36"/>
      <c r="M27" s="36"/>
      <c r="N27" s="36"/>
      <c r="O27" s="36"/>
      <c r="P27" s="36"/>
      <c r="X27" s="36"/>
      <c r="Y27" s="36"/>
      <c r="Z27" s="36"/>
      <c r="AA27" s="36"/>
      <c r="AB27" s="36"/>
      <c r="AC27" s="36"/>
      <c r="AD27" s="36"/>
      <c r="AE27" s="36"/>
      <c r="AF27" s="36"/>
      <c r="AG27" s="36"/>
      <c r="AH27" s="36"/>
      <c r="AI27" s="36"/>
      <c r="AJ27" s="36"/>
      <c r="AK27" s="36"/>
      <c r="AL27" s="36"/>
      <c r="AM27" s="36"/>
      <c r="AN27" s="36"/>
      <c r="AQ27" s="39"/>
      <c r="AR27" s="50">
        <v>2.1</v>
      </c>
      <c r="AS27" s="51">
        <f t="shared" si="0"/>
        <v>26.534204821801886</v>
      </c>
      <c r="AT27" s="39"/>
      <c r="AU27" s="39"/>
      <c r="AV27" s="39"/>
      <c r="AW27" s="39"/>
      <c r="AX27" s="39"/>
      <c r="BE27" s="50">
        <v>2.1</v>
      </c>
      <c r="BF27" s="51">
        <f t="shared" si="1"/>
        <v>60.2076752552409</v>
      </c>
      <c r="BS27" s="1"/>
    </row>
    <row r="28" spans="1:71" ht="25" customHeight="1">
      <c r="A28" s="1"/>
      <c r="B28" s="110"/>
      <c r="C28" s="110"/>
      <c r="D28" s="111" t="s">
        <v>33</v>
      </c>
      <c r="E28" s="111"/>
      <c r="F28" s="111"/>
      <c r="G28" s="36"/>
      <c r="H28" s="36"/>
      <c r="I28" s="36"/>
      <c r="J28" s="36"/>
      <c r="K28" s="36"/>
      <c r="L28" s="36"/>
      <c r="M28" s="36"/>
      <c r="N28" s="36"/>
      <c r="O28" s="36"/>
      <c r="P28" s="36"/>
      <c r="X28" s="36"/>
      <c r="Y28" s="36"/>
      <c r="Z28" s="36"/>
      <c r="AA28" s="36"/>
      <c r="AB28" s="36"/>
      <c r="AC28" s="36"/>
      <c r="AD28" s="36"/>
      <c r="AE28" s="36"/>
      <c r="AF28" s="36"/>
      <c r="AG28" s="36"/>
      <c r="AH28" s="36"/>
      <c r="AI28" s="36"/>
      <c r="AJ28" s="36"/>
      <c r="AK28" s="36"/>
      <c r="AL28" s="36"/>
      <c r="AM28" s="36"/>
      <c r="AN28" s="36"/>
      <c r="AQ28" s="36"/>
      <c r="AR28" s="50">
        <v>2.2000000000000002</v>
      </c>
      <c r="AS28" s="51">
        <f t="shared" si="0"/>
        <v>26.433292599030548</v>
      </c>
      <c r="AT28" s="36"/>
      <c r="AU28" s="39"/>
      <c r="AV28" s="39"/>
      <c r="AW28" s="39"/>
      <c r="AX28" s="39"/>
      <c r="BE28" s="50">
        <v>2.2000000000000002</v>
      </c>
      <c r="BF28" s="51">
        <f t="shared" si="1"/>
        <v>63.07470741025238</v>
      </c>
      <c r="BS28" s="1"/>
    </row>
    <row r="29" spans="1:71" ht="25" customHeight="1">
      <c r="A29" s="1"/>
      <c r="B29" s="113"/>
      <c r="C29" s="112"/>
      <c r="D29" s="111"/>
      <c r="E29" s="111"/>
      <c r="F29" s="111"/>
      <c r="G29" s="36"/>
      <c r="H29" s="36"/>
      <c r="I29" s="36"/>
      <c r="J29" s="36"/>
      <c r="K29" s="36"/>
      <c r="L29" s="36"/>
      <c r="M29" s="36"/>
      <c r="N29" s="36"/>
      <c r="O29" s="36"/>
      <c r="P29" s="36"/>
      <c r="X29" s="36"/>
      <c r="Y29" s="36"/>
      <c r="Z29" s="36"/>
      <c r="AA29" s="36"/>
      <c r="AB29" s="36"/>
      <c r="AC29" s="36"/>
      <c r="AD29" s="36"/>
      <c r="AE29" s="36"/>
      <c r="AF29" s="36"/>
      <c r="AG29" s="36"/>
      <c r="AH29" s="36"/>
      <c r="AI29" s="36"/>
      <c r="AJ29" s="36"/>
      <c r="AK29" s="36"/>
      <c r="AL29" s="36"/>
      <c r="AM29" s="36"/>
      <c r="AN29" s="36"/>
      <c r="AQ29" s="40"/>
      <c r="AR29" s="50">
        <v>2.2999999999999998</v>
      </c>
      <c r="AS29" s="51">
        <f t="shared" si="0"/>
        <v>26.234313876259208</v>
      </c>
      <c r="AT29" s="40"/>
      <c r="AU29" s="40"/>
      <c r="AV29" s="40"/>
      <c r="AW29" s="39"/>
      <c r="AX29" s="39"/>
      <c r="BE29" s="50">
        <v>2.2999999999999998</v>
      </c>
      <c r="BF29" s="51">
        <f t="shared" si="1"/>
        <v>65.941739565263831</v>
      </c>
      <c r="BS29" s="1"/>
    </row>
    <row r="30" spans="1:71" ht="25" customHeight="1">
      <c r="A30" s="1"/>
      <c r="B30" s="113"/>
      <c r="C30" s="112"/>
      <c r="D30" s="112"/>
      <c r="E30" s="112"/>
      <c r="F30" s="112"/>
      <c r="G30" s="36"/>
      <c r="H30" s="41"/>
      <c r="I30" s="41"/>
      <c r="J30" s="41"/>
      <c r="K30" s="41"/>
      <c r="L30" s="41"/>
      <c r="M30" s="41"/>
      <c r="N30" s="41"/>
      <c r="O30" s="41"/>
      <c r="P30" s="41"/>
      <c r="X30" s="41"/>
      <c r="Y30" s="41"/>
      <c r="Z30" s="41"/>
      <c r="AA30" s="41"/>
      <c r="AB30" s="41"/>
      <c r="AC30" s="41"/>
      <c r="AD30" s="41"/>
      <c r="AE30" s="41"/>
      <c r="AF30" s="41"/>
      <c r="AG30" s="41"/>
      <c r="AH30" s="41"/>
      <c r="AI30" s="41"/>
      <c r="AJ30" s="41"/>
      <c r="AK30" s="41"/>
      <c r="AL30" s="36"/>
      <c r="AM30" s="36"/>
      <c r="AN30" s="36"/>
      <c r="AQ30" s="40"/>
      <c r="AR30" s="50">
        <v>2.4</v>
      </c>
      <c r="AS30" s="51">
        <f t="shared" si="0"/>
        <v>25.937268653487866</v>
      </c>
      <c r="AT30" s="40"/>
      <c r="AU30" s="40"/>
      <c r="AV30" s="40"/>
      <c r="AW30" s="36"/>
      <c r="AX30" s="36"/>
      <c r="BE30" s="50">
        <v>2.4</v>
      </c>
      <c r="BF30" s="51">
        <f t="shared" si="1"/>
        <v>68.808771720275317</v>
      </c>
      <c r="BS30" s="1"/>
    </row>
    <row r="31" spans="1:71" ht="25" customHeight="1">
      <c r="A31" s="106"/>
      <c r="B31" s="106"/>
      <c r="C31" s="107" t="s">
        <v>30</v>
      </c>
      <c r="D31" s="113"/>
      <c r="E31" s="108"/>
      <c r="F31" s="108"/>
      <c r="G31" s="36"/>
      <c r="H31" s="38"/>
      <c r="I31" s="36"/>
      <c r="J31" s="36"/>
      <c r="K31" s="41"/>
      <c r="L31" s="36"/>
      <c r="M31" s="36"/>
      <c r="N31" s="36"/>
      <c r="O31" s="36"/>
      <c r="P31" s="36"/>
      <c r="X31" s="36"/>
      <c r="Y31" s="36"/>
      <c r="Z31" s="36"/>
      <c r="AA31" s="36"/>
      <c r="AB31" s="36"/>
      <c r="AC31" s="36"/>
      <c r="AD31" s="36"/>
      <c r="AE31" s="36"/>
      <c r="AF31" s="36"/>
      <c r="AG31" s="36"/>
      <c r="AH31" s="36"/>
      <c r="AI31" s="36"/>
      <c r="AJ31" s="36"/>
      <c r="AK31" s="36"/>
      <c r="AL31" s="36"/>
      <c r="AM31" s="36"/>
      <c r="AN31" s="36"/>
      <c r="AQ31" s="40"/>
      <c r="AR31" s="50">
        <v>2.5</v>
      </c>
      <c r="AS31" s="51">
        <f t="shared" si="0"/>
        <v>25.54215693071653</v>
      </c>
      <c r="AT31" s="40"/>
      <c r="AU31" s="40"/>
      <c r="AV31" s="40"/>
      <c r="AW31" s="36"/>
      <c r="AX31" s="36"/>
      <c r="BE31" s="50">
        <v>2.5</v>
      </c>
      <c r="BF31" s="51">
        <f t="shared" si="1"/>
        <v>71.675803875286789</v>
      </c>
      <c r="BS31" s="1"/>
    </row>
    <row r="32" spans="1:71" ht="25" customHeight="1">
      <c r="A32" s="1"/>
      <c r="B32" s="114"/>
      <c r="C32" s="114"/>
      <c r="D32" s="108"/>
      <c r="E32" s="108"/>
      <c r="F32" s="108"/>
      <c r="G32" s="36"/>
      <c r="H32" s="36"/>
      <c r="I32" s="36"/>
      <c r="J32" s="36"/>
      <c r="K32" s="36"/>
      <c r="L32" s="36"/>
      <c r="M32" s="36"/>
      <c r="N32" s="36"/>
      <c r="O32" s="36"/>
      <c r="P32" s="36"/>
      <c r="X32" s="36"/>
      <c r="Y32" s="36"/>
      <c r="Z32" s="36"/>
      <c r="AA32" s="36"/>
      <c r="AB32" s="36"/>
      <c r="AC32" s="36"/>
      <c r="AD32" s="36"/>
      <c r="AE32" s="36"/>
      <c r="AF32" s="36"/>
      <c r="AG32" s="36"/>
      <c r="AH32" s="36"/>
      <c r="AI32" s="36"/>
      <c r="AJ32" s="36"/>
      <c r="AK32" s="43"/>
      <c r="AL32" s="36"/>
      <c r="AM32" s="36"/>
      <c r="AN32" s="36"/>
      <c r="AQ32" s="40"/>
      <c r="AR32" s="50">
        <v>2.6</v>
      </c>
      <c r="AS32" s="51">
        <f t="shared" si="0"/>
        <v>25.048978707945189</v>
      </c>
      <c r="AT32" s="40"/>
      <c r="AU32" s="40"/>
      <c r="AV32" s="40"/>
      <c r="AW32" s="36"/>
      <c r="AX32" s="36"/>
      <c r="BE32" s="50">
        <v>2.6</v>
      </c>
      <c r="BF32" s="51">
        <f t="shared" si="1"/>
        <v>74.542836030298261</v>
      </c>
      <c r="BS32" s="1"/>
    </row>
    <row r="33" spans="1:71" ht="25" customHeight="1">
      <c r="A33" s="1"/>
      <c r="B33" s="114"/>
      <c r="C33" s="114"/>
      <c r="D33" s="115" t="s">
        <v>31</v>
      </c>
      <c r="E33" s="115"/>
      <c r="F33" s="115"/>
      <c r="G33" s="36"/>
      <c r="H33" s="36"/>
      <c r="I33" s="36"/>
      <c r="J33" s="36"/>
      <c r="K33" s="36"/>
      <c r="L33" s="36"/>
      <c r="M33" s="36"/>
      <c r="N33" s="36"/>
      <c r="O33" s="36"/>
      <c r="P33" s="36"/>
      <c r="X33" s="36"/>
      <c r="Y33" s="36"/>
      <c r="Z33" s="36"/>
      <c r="AA33" s="36"/>
      <c r="AB33" s="36"/>
      <c r="AC33" s="36"/>
      <c r="AD33" s="36"/>
      <c r="AE33" s="36"/>
      <c r="AF33" s="36"/>
      <c r="AG33" s="36"/>
      <c r="AH33" s="36"/>
      <c r="AI33" s="36"/>
      <c r="AJ33" s="36"/>
      <c r="AK33" s="36"/>
      <c r="AL33" s="36"/>
      <c r="AM33" s="36"/>
      <c r="AN33" s="36"/>
      <c r="AQ33" s="36"/>
      <c r="AR33" s="50">
        <v>2.7</v>
      </c>
      <c r="AS33" s="51">
        <f t="shared" si="0"/>
        <v>24.457733985173846</v>
      </c>
      <c r="AT33" s="36"/>
      <c r="AU33" s="36"/>
      <c r="AV33" s="36"/>
      <c r="AW33" s="36"/>
      <c r="AX33" s="36"/>
      <c r="BE33" s="50">
        <v>2.7</v>
      </c>
      <c r="BF33" s="51">
        <f t="shared" si="1"/>
        <v>77.409868185309733</v>
      </c>
      <c r="BS33" s="1"/>
    </row>
    <row r="34" spans="1:71" ht="25" customHeight="1">
      <c r="A34" s="1"/>
      <c r="B34" s="113"/>
      <c r="C34" s="113"/>
      <c r="D34" s="115"/>
      <c r="E34" s="115"/>
      <c r="F34" s="115"/>
      <c r="G34" s="36"/>
      <c r="H34" s="36"/>
      <c r="I34" s="36"/>
      <c r="J34" s="36"/>
      <c r="K34" s="36"/>
      <c r="L34" s="36"/>
      <c r="M34" s="36"/>
      <c r="N34" s="36"/>
      <c r="O34" s="36"/>
      <c r="P34" s="36"/>
      <c r="X34" s="36"/>
      <c r="Y34" s="36"/>
      <c r="Z34" s="36"/>
      <c r="AA34" s="36"/>
      <c r="AB34" s="36"/>
      <c r="AC34" s="36"/>
      <c r="AD34" s="36"/>
      <c r="AE34" s="36"/>
      <c r="AF34" s="36"/>
      <c r="AG34" s="36"/>
      <c r="AH34" s="36"/>
      <c r="AI34" s="36"/>
      <c r="AJ34" s="36"/>
      <c r="AK34" s="36"/>
      <c r="AL34" s="36"/>
      <c r="AM34" s="36"/>
      <c r="AN34" s="36"/>
      <c r="AO34" s="36"/>
      <c r="AP34" s="36"/>
      <c r="AQ34" s="36"/>
      <c r="AR34" s="50">
        <v>2.8</v>
      </c>
      <c r="AS34" s="51">
        <f t="shared" si="0"/>
        <v>23.768422762402516</v>
      </c>
      <c r="AT34" s="36"/>
      <c r="AU34" s="36"/>
      <c r="AV34" s="36"/>
      <c r="AW34" s="36"/>
      <c r="AX34" s="36"/>
      <c r="AY34" s="36"/>
      <c r="AZ34" s="36"/>
      <c r="BE34" s="50">
        <v>2.8</v>
      </c>
      <c r="BF34" s="51">
        <f t="shared" si="1"/>
        <v>80.276900340321191</v>
      </c>
      <c r="BS34" s="1"/>
    </row>
    <row r="35" spans="1:71" ht="25" customHeight="1">
      <c r="A35" s="1"/>
      <c r="B35" s="113"/>
      <c r="C35" s="113"/>
      <c r="D35" s="115"/>
      <c r="E35" s="115"/>
      <c r="F35" s="115"/>
      <c r="O35" s="36"/>
      <c r="P35" s="36"/>
      <c r="AR35" s="50">
        <v>2.9</v>
      </c>
      <c r="AS35" s="51">
        <f t="shared" si="0"/>
        <v>22.981045039631177</v>
      </c>
      <c r="BE35" s="50">
        <v>2.9</v>
      </c>
      <c r="BF35" s="51">
        <f t="shared" si="1"/>
        <v>83.143932495332663</v>
      </c>
      <c r="BS35" s="1"/>
    </row>
    <row r="36" spans="1:71" ht="25" customHeight="1">
      <c r="A36" s="1"/>
      <c r="B36" s="113"/>
      <c r="C36" s="113"/>
      <c r="D36" s="115"/>
      <c r="E36" s="115"/>
      <c r="F36" s="115"/>
      <c r="O36" s="36"/>
      <c r="P36" s="36"/>
      <c r="AR36" s="50">
        <v>3</v>
      </c>
      <c r="AS36" s="51">
        <f t="shared" si="0"/>
        <v>22.095600816859829</v>
      </c>
      <c r="BE36" s="50">
        <v>3</v>
      </c>
      <c r="BF36" s="51">
        <f t="shared" si="1"/>
        <v>86.010964650344135</v>
      </c>
      <c r="BS36" s="1"/>
    </row>
    <row r="37" spans="1:71" ht="25" customHeight="1">
      <c r="A37" s="1"/>
      <c r="B37" s="11"/>
      <c r="C37" s="13"/>
      <c r="D37" s="11" t="s">
        <v>32</v>
      </c>
      <c r="E37" s="11"/>
      <c r="F37" s="11"/>
      <c r="O37" s="36"/>
      <c r="P37" s="36"/>
      <c r="AR37" s="50">
        <v>3.1</v>
      </c>
      <c r="AS37" s="51">
        <f t="shared" si="0"/>
        <v>21.112090094088487</v>
      </c>
      <c r="BE37" s="50">
        <v>3.1</v>
      </c>
      <c r="BF37" s="51">
        <f t="shared" si="1"/>
        <v>88.877996805355622</v>
      </c>
      <c r="BS37" s="1"/>
    </row>
    <row r="38" spans="1:71" ht="25" customHeight="1">
      <c r="A38" s="1"/>
      <c r="B38" s="11"/>
      <c r="C38" s="13"/>
      <c r="D38" s="11"/>
      <c r="E38" s="11"/>
      <c r="F38" s="11"/>
      <c r="O38" s="36"/>
      <c r="P38" s="36"/>
      <c r="AR38" s="50">
        <v>3.2</v>
      </c>
      <c r="AS38" s="51">
        <f t="shared" ref="AS38:AS56" si="2">(-0.5*$K$8*AR38^2)+$H$23*AR38+$K$12</f>
        <v>20.03051287131715</v>
      </c>
      <c r="BE38" s="50">
        <v>3.2</v>
      </c>
      <c r="BF38" s="51">
        <f t="shared" ref="BF38:BF56" si="3">$K$23*BE38</f>
        <v>91.745028960367094</v>
      </c>
      <c r="BS38" s="1"/>
    </row>
    <row r="39" spans="1:71" ht="25" customHeight="1">
      <c r="A39" s="1"/>
      <c r="B39" s="11"/>
      <c r="C39" s="13"/>
      <c r="D39" s="116" t="s">
        <v>34</v>
      </c>
      <c r="E39" s="11"/>
      <c r="F39" s="11"/>
      <c r="AR39" s="50">
        <v>3.3</v>
      </c>
      <c r="AS39" s="51">
        <f t="shared" si="2"/>
        <v>18.850869148545826</v>
      </c>
      <c r="BE39" s="50">
        <v>3.3</v>
      </c>
      <c r="BF39" s="51">
        <f t="shared" si="3"/>
        <v>94.612061115378552</v>
      </c>
      <c r="BS39" s="1"/>
    </row>
    <row r="40" spans="1:71" ht="25" customHeight="1">
      <c r="A40" s="1"/>
      <c r="B40" s="11"/>
      <c r="C40" s="13"/>
      <c r="D40" s="116" t="s">
        <v>35</v>
      </c>
      <c r="E40" s="11"/>
      <c r="F40" s="11"/>
      <c r="AR40" s="50">
        <v>3.4</v>
      </c>
      <c r="AS40" s="51">
        <f t="shared" si="2"/>
        <v>17.573158925774479</v>
      </c>
      <c r="BE40" s="50">
        <v>3.4</v>
      </c>
      <c r="BF40" s="51">
        <f t="shared" si="3"/>
        <v>97.479093270390024</v>
      </c>
      <c r="BS40" s="1"/>
    </row>
    <row r="41" spans="1:71" ht="25" customHeight="1">
      <c r="A41" s="1"/>
      <c r="B41" s="11"/>
      <c r="C41" s="13"/>
      <c r="D41" s="116" t="s">
        <v>36</v>
      </c>
      <c r="E41" s="11"/>
      <c r="F41" s="11"/>
      <c r="AR41" s="50">
        <v>3.5</v>
      </c>
      <c r="AS41" s="51">
        <f t="shared" si="2"/>
        <v>16.197382203003144</v>
      </c>
      <c r="BE41" s="50">
        <v>3.5</v>
      </c>
      <c r="BF41" s="51">
        <f t="shared" si="3"/>
        <v>100.3461254254015</v>
      </c>
      <c r="BS41" s="1"/>
    </row>
    <row r="42" spans="1:71" ht="25" customHeight="1">
      <c r="A42" s="1"/>
      <c r="B42" s="11"/>
      <c r="C42" s="13"/>
      <c r="D42" s="11"/>
      <c r="E42" s="11"/>
      <c r="F42" s="11"/>
      <c r="AR42" s="50">
        <v>3.6</v>
      </c>
      <c r="AS42" s="51">
        <f t="shared" si="2"/>
        <v>14.723538980231801</v>
      </c>
      <c r="BE42" s="50">
        <v>3.6</v>
      </c>
      <c r="BF42" s="51">
        <f t="shared" si="3"/>
        <v>103.21315758041297</v>
      </c>
      <c r="BS42" s="1"/>
    </row>
    <row r="43" spans="1:71" ht="25" customHeight="1">
      <c r="A43" s="1"/>
      <c r="B43" s="11"/>
      <c r="C43" s="13"/>
      <c r="D43" s="11"/>
      <c r="E43" s="11"/>
      <c r="F43" s="11"/>
      <c r="G43" s="16"/>
      <c r="H43" s="16"/>
      <c r="I43" s="16"/>
      <c r="J43" s="16"/>
      <c r="K43" s="16"/>
      <c r="L43" s="16"/>
      <c r="M43" s="16"/>
      <c r="N43" s="16"/>
      <c r="AH43" s="16"/>
      <c r="AI43" s="16"/>
      <c r="AJ43" s="16"/>
      <c r="AK43" s="16"/>
      <c r="AL43" s="16"/>
      <c r="AM43" s="16"/>
      <c r="AN43" s="16"/>
      <c r="AO43" s="16"/>
      <c r="AP43" s="16"/>
      <c r="AQ43" s="16"/>
      <c r="AR43" s="50">
        <v>3.7</v>
      </c>
      <c r="AS43" s="51">
        <f t="shared" si="2"/>
        <v>13.151629257460456</v>
      </c>
      <c r="AT43" s="16"/>
      <c r="AU43" s="16"/>
      <c r="AV43" s="16"/>
      <c r="AW43" s="16"/>
      <c r="AX43" s="16"/>
      <c r="AY43" s="16"/>
      <c r="AZ43" s="16"/>
      <c r="BA43" s="16"/>
      <c r="BB43" s="16"/>
      <c r="BC43" s="16"/>
      <c r="BD43" s="16"/>
      <c r="BE43" s="50">
        <v>3.7</v>
      </c>
      <c r="BF43" s="51">
        <f t="shared" si="3"/>
        <v>106.08018973542445</v>
      </c>
      <c r="BS43" s="1"/>
    </row>
    <row r="44" spans="1:71" ht="25" customHeight="1">
      <c r="A44" s="1"/>
      <c r="B44" s="11"/>
      <c r="C44" s="13"/>
      <c r="D44" s="11"/>
      <c r="E44" s="11"/>
      <c r="F44" s="11"/>
      <c r="G44" s="22"/>
      <c r="H44" s="22"/>
      <c r="I44" s="22"/>
      <c r="J44" s="22"/>
      <c r="K44" s="22"/>
      <c r="L44" s="22"/>
      <c r="M44" s="22"/>
      <c r="N44" s="22"/>
      <c r="AH44" s="22"/>
      <c r="AI44" s="22"/>
      <c r="AJ44" s="22"/>
      <c r="AK44" s="22"/>
      <c r="AL44" s="22"/>
      <c r="AM44" s="22"/>
      <c r="AN44" s="22"/>
      <c r="AO44" s="16"/>
      <c r="AP44" s="16"/>
      <c r="AQ44" s="16"/>
      <c r="AR44" s="50">
        <v>3.8</v>
      </c>
      <c r="AS44" s="51">
        <f t="shared" si="2"/>
        <v>11.481653034689117</v>
      </c>
      <c r="AT44" s="16"/>
      <c r="AU44" s="16"/>
      <c r="AV44" s="16"/>
      <c r="AW44" s="16"/>
      <c r="AX44" s="16"/>
      <c r="AY44" s="16"/>
      <c r="AZ44" s="16"/>
      <c r="BA44" s="16"/>
      <c r="BB44" s="16"/>
      <c r="BC44" s="16"/>
      <c r="BD44" s="16"/>
      <c r="BE44" s="50">
        <v>3.8</v>
      </c>
      <c r="BF44" s="51">
        <f t="shared" si="3"/>
        <v>108.94722189043591</v>
      </c>
      <c r="BS44" s="1"/>
    </row>
    <row r="45" spans="1:71" ht="25" customHeight="1">
      <c r="A45" s="1"/>
      <c r="B45" s="11"/>
      <c r="C45" s="13"/>
      <c r="D45" s="11"/>
      <c r="E45" s="11"/>
      <c r="F45" s="11"/>
      <c r="G45" s="22"/>
      <c r="H45" s="22"/>
      <c r="I45" s="22"/>
      <c r="J45" s="22"/>
      <c r="K45" s="22"/>
      <c r="L45" s="22"/>
      <c r="M45" s="22"/>
      <c r="N45" s="22"/>
      <c r="AH45" s="22"/>
      <c r="AI45" s="22"/>
      <c r="AJ45" s="22"/>
      <c r="AK45" s="22"/>
      <c r="AL45" s="22"/>
      <c r="AM45" s="22"/>
      <c r="AN45" s="22"/>
      <c r="AO45" s="16"/>
      <c r="AP45" s="16"/>
      <c r="AQ45" s="16"/>
      <c r="AR45" s="50">
        <v>3.9</v>
      </c>
      <c r="AS45" s="51">
        <f t="shared" si="2"/>
        <v>9.7136103119177903</v>
      </c>
      <c r="AT45" s="16"/>
      <c r="AU45" s="16"/>
      <c r="AV45" s="16"/>
      <c r="AW45" s="16"/>
      <c r="AX45" s="16"/>
      <c r="AY45" s="16"/>
      <c r="AZ45" s="16"/>
      <c r="BA45" s="16"/>
      <c r="BB45" s="16"/>
      <c r="BC45" s="16"/>
      <c r="BD45" s="16"/>
      <c r="BE45" s="50">
        <v>3.9</v>
      </c>
      <c r="BF45" s="51">
        <f t="shared" si="3"/>
        <v>111.81425404544738</v>
      </c>
      <c r="BS45" s="1"/>
    </row>
    <row r="46" spans="1:71" ht="25" customHeight="1">
      <c r="A46" s="1"/>
      <c r="B46" s="11"/>
      <c r="C46" s="13"/>
      <c r="D46" s="11"/>
      <c r="E46" s="11"/>
      <c r="F46" s="11"/>
      <c r="G46" s="22"/>
      <c r="H46" s="22"/>
      <c r="I46" s="19"/>
      <c r="J46" s="19"/>
      <c r="K46" s="19"/>
      <c r="L46" s="19"/>
      <c r="M46" s="19"/>
      <c r="N46" s="19"/>
      <c r="AH46" s="19"/>
      <c r="AI46" s="19"/>
      <c r="AJ46" s="19"/>
      <c r="AK46" s="19"/>
      <c r="AL46" s="19"/>
      <c r="AM46" s="19"/>
      <c r="AN46" s="19"/>
      <c r="AO46" s="28"/>
      <c r="AP46" s="28"/>
      <c r="AQ46" s="28"/>
      <c r="AR46" s="50">
        <v>4</v>
      </c>
      <c r="AS46" s="51">
        <f t="shared" si="2"/>
        <v>7.8475010891464478</v>
      </c>
      <c r="AT46" s="16"/>
      <c r="AU46" s="16"/>
      <c r="AV46" s="16"/>
      <c r="AW46" s="16"/>
      <c r="AX46" s="16"/>
      <c r="AY46" s="16"/>
      <c r="AZ46" s="16"/>
      <c r="BA46" s="16"/>
      <c r="BB46" s="16"/>
      <c r="BC46" s="16"/>
      <c r="BD46" s="16"/>
      <c r="BE46" s="50">
        <v>4</v>
      </c>
      <c r="BF46" s="51">
        <f t="shared" si="3"/>
        <v>114.68128620045886</v>
      </c>
      <c r="BS46" s="1"/>
    </row>
    <row r="47" spans="1:71" ht="25" customHeight="1">
      <c r="A47" s="1"/>
      <c r="B47" s="11"/>
      <c r="C47" s="13"/>
      <c r="D47" s="11"/>
      <c r="E47" s="11"/>
      <c r="F47" s="11"/>
      <c r="G47" s="18"/>
      <c r="H47" s="22"/>
      <c r="I47" s="29"/>
      <c r="J47" s="23"/>
      <c r="K47" s="21"/>
      <c r="L47" s="19"/>
      <c r="M47" s="19"/>
      <c r="N47" s="18"/>
      <c r="AH47" s="19"/>
      <c r="AI47" s="29"/>
      <c r="AJ47" s="23"/>
      <c r="AK47" s="24"/>
      <c r="AL47" s="21"/>
      <c r="AM47" s="19"/>
      <c r="AN47" s="19"/>
      <c r="AO47" s="28"/>
      <c r="AP47" s="28"/>
      <c r="AQ47" s="28"/>
      <c r="AR47" s="50">
        <v>4.0999999999999996</v>
      </c>
      <c r="AS47" s="51">
        <f t="shared" si="2"/>
        <v>5.8833253663751179</v>
      </c>
      <c r="AT47" s="16"/>
      <c r="AU47" s="16"/>
      <c r="AV47" s="16"/>
      <c r="AW47" s="16"/>
      <c r="AX47" s="16"/>
      <c r="AY47" s="16"/>
      <c r="AZ47" s="16"/>
      <c r="BA47" s="16"/>
      <c r="BB47" s="16"/>
      <c r="BC47" s="16"/>
      <c r="BD47" s="16"/>
      <c r="BE47" s="50">
        <v>4.0999999999999996</v>
      </c>
      <c r="BF47" s="51">
        <f t="shared" si="3"/>
        <v>117.54831835547031</v>
      </c>
      <c r="BS47" s="1"/>
    </row>
    <row r="48" spans="1:71" ht="25" customHeight="1">
      <c r="A48" s="1"/>
      <c r="B48" s="11"/>
      <c r="C48" s="13"/>
      <c r="D48" s="11"/>
      <c r="E48" s="11"/>
      <c r="F48" s="11"/>
      <c r="G48" s="19"/>
      <c r="H48" s="19"/>
      <c r="I48" s="23"/>
      <c r="J48" s="23"/>
      <c r="K48" s="21"/>
      <c r="L48" s="19"/>
      <c r="M48" s="19"/>
      <c r="N48" s="19"/>
      <c r="AH48" s="19"/>
      <c r="AI48" s="23"/>
      <c r="AJ48" s="23"/>
      <c r="AK48" s="24"/>
      <c r="AL48" s="21"/>
      <c r="AM48" s="19"/>
      <c r="AN48" s="19"/>
      <c r="AO48" s="28"/>
      <c r="AP48" s="28"/>
      <c r="AQ48" s="28"/>
      <c r="AR48" s="50">
        <v>4.2</v>
      </c>
      <c r="AS48" s="51">
        <f t="shared" si="2"/>
        <v>3.8210831436037722</v>
      </c>
      <c r="AT48" s="16"/>
      <c r="AU48" s="16"/>
      <c r="AV48" s="16"/>
      <c r="AW48" s="16"/>
      <c r="AX48" s="16"/>
      <c r="AY48" s="16"/>
      <c r="AZ48" s="16"/>
      <c r="BA48" s="16"/>
      <c r="BB48" s="16"/>
      <c r="BC48" s="16"/>
      <c r="BD48" s="16"/>
      <c r="BE48" s="50">
        <v>4.2</v>
      </c>
      <c r="BF48" s="51">
        <f t="shared" si="3"/>
        <v>120.4153505104818</v>
      </c>
      <c r="BS48" s="1"/>
    </row>
    <row r="49" spans="1:71" ht="25" customHeight="1">
      <c r="A49" s="1"/>
      <c r="B49" s="11"/>
      <c r="C49" s="13"/>
      <c r="D49" s="11"/>
      <c r="E49" s="11"/>
      <c r="F49" s="11"/>
      <c r="G49" s="20"/>
      <c r="H49" s="20"/>
      <c r="I49" s="23"/>
      <c r="J49" s="23"/>
      <c r="K49" s="21"/>
      <c r="L49" s="19"/>
      <c r="M49" s="19"/>
      <c r="N49" s="20"/>
      <c r="AH49" s="20"/>
      <c r="AI49" s="23"/>
      <c r="AJ49" s="23"/>
      <c r="AK49" s="24"/>
      <c r="AL49" s="21"/>
      <c r="AM49" s="19"/>
      <c r="AN49" s="19"/>
      <c r="AO49" s="28"/>
      <c r="AP49" s="28"/>
      <c r="AQ49" s="28"/>
      <c r="AR49" s="50">
        <v>4.3</v>
      </c>
      <c r="AS49" s="51">
        <f t="shared" si="2"/>
        <v>1.6607744208324391</v>
      </c>
      <c r="AT49" s="16"/>
      <c r="AU49" s="16"/>
      <c r="AV49" s="16"/>
      <c r="AW49" s="16"/>
      <c r="AX49" s="16"/>
      <c r="AY49" s="16"/>
      <c r="AZ49" s="16"/>
      <c r="BA49" s="16"/>
      <c r="BB49" s="16"/>
      <c r="BC49" s="16"/>
      <c r="BD49" s="16"/>
      <c r="BE49" s="50">
        <v>4.3</v>
      </c>
      <c r="BF49" s="51">
        <f t="shared" si="3"/>
        <v>123.28238266549326</v>
      </c>
      <c r="BS49" s="1"/>
    </row>
    <row r="50" spans="1:71" ht="25" customHeight="1">
      <c r="A50" s="1"/>
      <c r="B50" s="11"/>
      <c r="C50" s="13"/>
      <c r="D50" s="11"/>
      <c r="E50" s="11"/>
      <c r="F50" s="11"/>
      <c r="G50" s="22"/>
      <c r="H50" s="22"/>
      <c r="I50" s="19"/>
      <c r="J50" s="19"/>
      <c r="K50" s="25"/>
      <c r="L50" s="19"/>
      <c r="M50" s="19"/>
      <c r="N50" s="19"/>
      <c r="AH50" s="19"/>
      <c r="AI50" s="19"/>
      <c r="AJ50" s="19"/>
      <c r="AK50" s="19"/>
      <c r="AL50" s="25"/>
      <c r="AM50" s="19"/>
      <c r="AN50" s="19"/>
      <c r="AO50" s="28"/>
      <c r="AP50" s="28"/>
      <c r="AQ50" s="28"/>
      <c r="AR50" s="50">
        <v>4.4000000000000004</v>
      </c>
      <c r="AS50" s="51">
        <f t="shared" si="2"/>
        <v>-0.59760080193890985</v>
      </c>
      <c r="AT50" s="16"/>
      <c r="AU50" s="16"/>
      <c r="AV50" s="16"/>
      <c r="AW50" s="16"/>
      <c r="AX50" s="16"/>
      <c r="AY50" s="16"/>
      <c r="AZ50" s="16"/>
      <c r="BA50" s="16"/>
      <c r="BB50" s="16"/>
      <c r="BC50" s="16"/>
      <c r="BD50" s="16"/>
      <c r="BE50" s="50">
        <v>4.4000000000000004</v>
      </c>
      <c r="BF50" s="51">
        <f t="shared" si="3"/>
        <v>126.14941482050476</v>
      </c>
      <c r="BS50" s="1"/>
    </row>
    <row r="51" spans="1:71" ht="25" customHeight="1">
      <c r="A51" s="1"/>
      <c r="B51" s="11"/>
      <c r="C51" s="13"/>
      <c r="D51" s="11"/>
      <c r="E51" s="11"/>
      <c r="F51" s="11"/>
      <c r="G51" s="22"/>
      <c r="H51" s="22"/>
      <c r="I51" s="19"/>
      <c r="J51" s="19"/>
      <c r="K51" s="21"/>
      <c r="L51" s="19"/>
      <c r="M51" s="19"/>
      <c r="N51" s="19"/>
      <c r="AH51" s="19"/>
      <c r="AI51" s="19"/>
      <c r="AJ51" s="19"/>
      <c r="AK51" s="21"/>
      <c r="AL51" s="21"/>
      <c r="AM51" s="19"/>
      <c r="AN51" s="19"/>
      <c r="AO51" s="28"/>
      <c r="AP51" s="28"/>
      <c r="AQ51" s="28"/>
      <c r="AR51" s="50">
        <v>4.5</v>
      </c>
      <c r="AS51" s="51">
        <f t="shared" si="2"/>
        <v>-2.9540425247102462</v>
      </c>
      <c r="AT51" s="16"/>
      <c r="AU51" s="16"/>
      <c r="AV51" s="16"/>
      <c r="AW51" s="16"/>
      <c r="AX51" s="16"/>
      <c r="AY51" s="16"/>
      <c r="AZ51" s="16"/>
      <c r="BA51" s="16"/>
      <c r="BB51" s="16"/>
      <c r="BC51" s="16"/>
      <c r="BD51" s="16"/>
      <c r="BE51" s="50">
        <v>4.5</v>
      </c>
      <c r="BF51" s="51">
        <f t="shared" si="3"/>
        <v>129.0164469755162</v>
      </c>
      <c r="BS51" s="1"/>
    </row>
    <row r="52" spans="1:71" ht="25" customHeight="1">
      <c r="A52" s="1"/>
      <c r="B52" s="11"/>
      <c r="C52" s="13"/>
      <c r="D52" s="11"/>
      <c r="E52" s="11"/>
      <c r="F52" s="11"/>
      <c r="G52" s="22"/>
      <c r="H52" s="22"/>
      <c r="I52" s="19"/>
      <c r="J52" s="19"/>
      <c r="K52" s="19"/>
      <c r="L52" s="19"/>
      <c r="M52" s="19"/>
      <c r="N52" s="19"/>
      <c r="AH52" s="19"/>
      <c r="AI52" s="19"/>
      <c r="AJ52" s="19"/>
      <c r="AK52" s="19"/>
      <c r="AL52" s="19"/>
      <c r="AM52" s="19"/>
      <c r="AN52" s="19"/>
      <c r="AO52" s="28"/>
      <c r="AP52" s="28"/>
      <c r="AQ52" s="28"/>
      <c r="AR52" s="50">
        <v>4.5999999999999996</v>
      </c>
      <c r="AS52" s="51">
        <f t="shared" si="2"/>
        <v>-5.4085507474815699</v>
      </c>
      <c r="AT52" s="16"/>
      <c r="AU52" s="16"/>
      <c r="AV52" s="16"/>
      <c r="AW52" s="16"/>
      <c r="AX52" s="16"/>
      <c r="AY52" s="16"/>
      <c r="AZ52" s="16"/>
      <c r="BA52" s="16"/>
      <c r="BB52" s="16"/>
      <c r="BC52" s="16"/>
      <c r="BD52" s="16"/>
      <c r="BE52" s="50">
        <v>4.5999999999999996</v>
      </c>
      <c r="BF52" s="51">
        <f t="shared" si="3"/>
        <v>131.88347913052766</v>
      </c>
      <c r="BS52" s="1"/>
    </row>
    <row r="53" spans="1:71" ht="25" customHeight="1">
      <c r="A53" s="1"/>
      <c r="B53" s="11"/>
      <c r="C53" s="13"/>
      <c r="D53" s="11"/>
      <c r="E53" s="11"/>
      <c r="F53" s="11"/>
      <c r="G53" s="22"/>
      <c r="H53" s="22"/>
      <c r="I53" s="19"/>
      <c r="J53" s="19"/>
      <c r="K53" s="19"/>
      <c r="L53" s="19"/>
      <c r="M53" s="19"/>
      <c r="N53" s="19"/>
      <c r="AH53" s="19"/>
      <c r="AI53" s="19"/>
      <c r="AJ53" s="19"/>
      <c r="AK53" s="19"/>
      <c r="AL53" s="19"/>
      <c r="AM53" s="19"/>
      <c r="AN53" s="19"/>
      <c r="AO53" s="28"/>
      <c r="AP53" s="28"/>
      <c r="AQ53" s="28"/>
      <c r="AR53" s="50">
        <v>4.7</v>
      </c>
      <c r="AS53" s="51">
        <f t="shared" si="2"/>
        <v>-7.9611254702529379</v>
      </c>
      <c r="AT53" s="16"/>
      <c r="AU53" s="16"/>
      <c r="AV53" s="16"/>
      <c r="AW53" s="16"/>
      <c r="AX53" s="16"/>
      <c r="AY53" s="16"/>
      <c r="AZ53" s="16"/>
      <c r="BA53" s="16"/>
      <c r="BB53" s="16"/>
      <c r="BC53" s="16"/>
      <c r="BD53" s="16"/>
      <c r="BE53" s="50">
        <v>4.7</v>
      </c>
      <c r="BF53" s="51">
        <f t="shared" si="3"/>
        <v>134.75051128553918</v>
      </c>
      <c r="BS53" s="1"/>
    </row>
    <row r="54" spans="1:71" ht="25" customHeight="1">
      <c r="A54" s="1"/>
      <c r="B54" s="11"/>
      <c r="C54" s="13"/>
      <c r="D54" s="11"/>
      <c r="E54" s="11"/>
      <c r="F54" s="11"/>
      <c r="G54" s="16"/>
      <c r="H54" s="16"/>
      <c r="I54" s="16"/>
      <c r="J54" s="16"/>
      <c r="K54" s="16"/>
      <c r="L54" s="16"/>
      <c r="M54" s="16"/>
      <c r="N54" s="16"/>
      <c r="AH54" s="16"/>
      <c r="AI54" s="16"/>
      <c r="AJ54" s="16"/>
      <c r="AK54" s="16"/>
      <c r="AL54" s="16"/>
      <c r="AM54" s="16"/>
      <c r="AN54" s="16"/>
      <c r="AO54" s="16"/>
      <c r="AP54" s="16"/>
      <c r="AQ54" s="16"/>
      <c r="AR54" s="50">
        <v>4.8</v>
      </c>
      <c r="AS54" s="51">
        <f t="shared" si="2"/>
        <v>-10.611766693024265</v>
      </c>
      <c r="AT54" s="16"/>
      <c r="AU54" s="16"/>
      <c r="AV54" s="16"/>
      <c r="AW54" s="16"/>
      <c r="AX54" s="16"/>
      <c r="AY54" s="16"/>
      <c r="AZ54" s="16"/>
      <c r="BA54" s="16"/>
      <c r="BB54" s="16"/>
      <c r="BC54" s="16"/>
      <c r="BD54" s="16"/>
      <c r="BE54" s="50">
        <v>4.8</v>
      </c>
      <c r="BF54" s="51">
        <f t="shared" si="3"/>
        <v>137.61754344055063</v>
      </c>
      <c r="BS54" s="1"/>
    </row>
    <row r="55" spans="1:71" ht="25" customHeight="1">
      <c r="A55" s="1"/>
      <c r="B55" s="11"/>
      <c r="C55" s="13"/>
      <c r="D55" s="11"/>
      <c r="E55" s="11"/>
      <c r="F55" s="11"/>
      <c r="G55" s="16"/>
      <c r="H55" s="16"/>
      <c r="I55" s="16"/>
      <c r="J55" s="16"/>
      <c r="K55" s="16"/>
      <c r="L55" s="16"/>
      <c r="M55" s="16"/>
      <c r="N55" s="16"/>
      <c r="AH55" s="16"/>
      <c r="AI55" s="16"/>
      <c r="AJ55" s="16"/>
      <c r="AK55" s="16"/>
      <c r="AL55" s="16"/>
      <c r="AM55" s="16"/>
      <c r="AN55" s="16"/>
      <c r="AO55" s="16"/>
      <c r="AP55" s="16"/>
      <c r="AQ55" s="16"/>
      <c r="AR55" s="50">
        <v>4.9000000000000004</v>
      </c>
      <c r="AS55" s="51">
        <f t="shared" si="2"/>
        <v>-13.360474415795622</v>
      </c>
      <c r="AT55" s="16"/>
      <c r="AU55" s="16"/>
      <c r="AV55" s="16"/>
      <c r="AW55" s="16"/>
      <c r="AX55" s="16"/>
      <c r="AY55" s="16"/>
      <c r="AZ55" s="16"/>
      <c r="BA55" s="16"/>
      <c r="BB55" s="16"/>
      <c r="BC55" s="16"/>
      <c r="BD55" s="16"/>
      <c r="BE55" s="50">
        <v>4.9000000000000004</v>
      </c>
      <c r="BF55" s="51">
        <f t="shared" si="3"/>
        <v>140.48457559556212</v>
      </c>
      <c r="BS55" s="1"/>
    </row>
    <row r="56" spans="1:71" ht="25" customHeight="1">
      <c r="A56" s="1"/>
      <c r="B56" s="11"/>
      <c r="C56" s="13"/>
      <c r="D56" s="11"/>
      <c r="E56" s="11"/>
      <c r="F56" s="11"/>
      <c r="G56" s="16"/>
      <c r="H56" s="16"/>
      <c r="I56" s="16"/>
      <c r="J56" s="16"/>
      <c r="K56" s="16"/>
      <c r="L56" s="16"/>
      <c r="M56" s="16"/>
      <c r="N56" s="16"/>
      <c r="AH56" s="16"/>
      <c r="AI56" s="16"/>
      <c r="AJ56" s="16"/>
      <c r="AK56" s="16"/>
      <c r="AL56" s="16"/>
      <c r="AM56" s="16"/>
      <c r="AN56" s="16"/>
      <c r="AO56" s="16"/>
      <c r="AP56" s="16"/>
      <c r="AQ56" s="16"/>
      <c r="AR56" s="50">
        <v>5</v>
      </c>
      <c r="AS56" s="51">
        <f t="shared" si="2"/>
        <v>-16.207248638566938</v>
      </c>
      <c r="AT56" s="16"/>
      <c r="AU56" s="16"/>
      <c r="AV56" s="16"/>
      <c r="AW56" s="16"/>
      <c r="AX56" s="16"/>
      <c r="AY56" s="16"/>
      <c r="AZ56" s="16"/>
      <c r="BA56" s="16"/>
      <c r="BB56" s="16"/>
      <c r="BC56" s="16"/>
      <c r="BD56" s="16"/>
      <c r="BE56" s="50">
        <v>5</v>
      </c>
      <c r="BF56" s="51">
        <f t="shared" si="3"/>
        <v>143.35160775057358</v>
      </c>
      <c r="BS56" s="1"/>
    </row>
    <row r="57" spans="1:71" ht="25" customHeight="1">
      <c r="A57" s="1"/>
      <c r="B57" s="11"/>
      <c r="C57" s="13"/>
      <c r="D57" s="11"/>
      <c r="E57" s="11"/>
      <c r="F57" s="11"/>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BS57" s="1"/>
    </row>
    <row r="58" spans="1:71" ht="25" customHeight="1">
      <c r="A58" s="1"/>
      <c r="B58" s="11"/>
      <c r="C58" s="13"/>
      <c r="D58" s="11"/>
      <c r="E58" s="11"/>
      <c r="F58" s="11"/>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BS58" s="1"/>
    </row>
    <row r="59" spans="1:71" ht="25" customHeight="1">
      <c r="A59" s="1"/>
      <c r="B59" s="11"/>
      <c r="C59" s="13"/>
      <c r="D59" s="11"/>
      <c r="E59" s="11"/>
      <c r="F59" s="11"/>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BS59" s="1"/>
    </row>
    <row r="60" spans="1:71" ht="25" customHeight="1">
      <c r="A60" s="1"/>
      <c r="B60" s="11"/>
      <c r="C60" s="13"/>
      <c r="D60" s="11"/>
      <c r="E60" s="11"/>
      <c r="F60" s="11"/>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BS60" s="1"/>
    </row>
    <row r="61" spans="1:71" ht="25" customHeight="1">
      <c r="A61" s="1"/>
      <c r="B61" s="11"/>
      <c r="C61" s="13"/>
      <c r="D61" s="11"/>
      <c r="E61" s="11"/>
      <c r="F61" s="11"/>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BS61" s="1"/>
    </row>
    <row r="62" spans="1:71" ht="2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59"/>
      <c r="AD62" s="59"/>
      <c r="AE62" s="59"/>
      <c r="AF62" s="59"/>
      <c r="AG62" s="59"/>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59" t="s">
        <v>0</v>
      </c>
      <c r="BN62" s="59"/>
      <c r="BO62" s="59"/>
      <c r="BP62" s="59"/>
      <c r="BQ62" s="59"/>
      <c r="BR62" s="1"/>
      <c r="BS62" s="1"/>
    </row>
    <row r="63" spans="1:71" ht="25" customHeight="1">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row>
    <row r="64" spans="1:71" ht="25" customHeight="1">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row>
    <row r="65" spans="4:44" ht="25" customHeight="1">
      <c r="D65" s="16"/>
      <c r="E65" s="16"/>
      <c r="F65" s="16"/>
      <c r="G65" s="16"/>
      <c r="H65" s="16"/>
      <c r="I65" s="16"/>
      <c r="J65" s="16"/>
      <c r="K65" s="16"/>
      <c r="L65" s="16"/>
      <c r="M65" s="16"/>
      <c r="N65" s="16"/>
      <c r="O65" s="16"/>
      <c r="P65" s="16"/>
      <c r="Q65" s="16"/>
      <c r="R65" s="16"/>
      <c r="S65" s="16"/>
      <c r="T65" s="16"/>
      <c r="U65" s="16"/>
      <c r="V65" s="16"/>
      <c r="W65" s="16"/>
      <c r="X65" s="16"/>
      <c r="Y65" s="16"/>
      <c r="Z65" s="52">
        <v>0</v>
      </c>
      <c r="AA65" s="53">
        <f>Z65/10</f>
        <v>0</v>
      </c>
      <c r="AB65" s="54">
        <f>(-0.5*$K$8*AA65^2)+$H$23*AA65+$K$12</f>
        <v>6</v>
      </c>
      <c r="AC65" s="54">
        <f>$K$23*AA65</f>
        <v>0</v>
      </c>
      <c r="AD65" s="16"/>
      <c r="AE65" s="16"/>
      <c r="AF65" s="16"/>
      <c r="AG65" s="16"/>
      <c r="AH65" s="16"/>
      <c r="AI65" s="16"/>
      <c r="AJ65" s="16"/>
      <c r="AK65" s="16"/>
      <c r="AL65" s="16"/>
      <c r="AM65" s="16"/>
      <c r="AN65" s="16"/>
      <c r="AO65" s="16"/>
      <c r="AP65" s="16"/>
      <c r="AQ65" s="16"/>
    </row>
    <row r="66" spans="4:44" ht="25" customHeight="1">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row>
    <row r="67" spans="4:44" ht="25" customHeight="1">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row>
    <row r="68" spans="4:44" ht="25" customHeight="1">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row>
    <row r="69" spans="4:44" ht="25" customHeight="1">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row>
    <row r="70" spans="4:44" ht="25" customHeight="1">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row>
    <row r="71" spans="4:44" ht="25" customHeight="1">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row>
    <row r="72" spans="4:44" ht="25" customHeight="1">
      <c r="D72" s="16"/>
      <c r="E72" s="16"/>
      <c r="F72" s="16"/>
      <c r="G72" s="16"/>
      <c r="H72" s="16"/>
      <c r="I72" s="16"/>
      <c r="J72" s="16"/>
      <c r="K72" s="16"/>
      <c r="L72" s="16"/>
      <c r="M72" s="16"/>
      <c r="N72" s="16"/>
      <c r="O72" s="16"/>
      <c r="P72" s="16"/>
      <c r="Q72" s="30"/>
      <c r="R72" s="30"/>
      <c r="S72" s="30"/>
      <c r="T72" s="7"/>
      <c r="U72" s="7"/>
      <c r="V72" s="7"/>
      <c r="W72" s="7"/>
      <c r="X72" s="7"/>
      <c r="Y72" s="7"/>
      <c r="Z72" s="7"/>
      <c r="AA72" s="7"/>
      <c r="AB72" s="7"/>
      <c r="AC72" s="7"/>
      <c r="AD72" s="7"/>
      <c r="AE72" s="7"/>
      <c r="AF72" s="16"/>
      <c r="AG72" s="16"/>
      <c r="AH72" s="16"/>
      <c r="AI72" s="16"/>
      <c r="AJ72" s="16"/>
      <c r="AK72" s="16"/>
      <c r="AL72" s="16"/>
      <c r="AM72" s="16"/>
      <c r="AN72" s="16"/>
      <c r="AO72" s="16"/>
      <c r="AP72" s="16"/>
      <c r="AQ72" s="16"/>
      <c r="AR72" s="16"/>
    </row>
    <row r="73" spans="4:44" ht="25" customHeight="1">
      <c r="D73" s="16"/>
      <c r="E73" s="16"/>
      <c r="F73" s="16"/>
      <c r="G73" s="16"/>
      <c r="H73" s="16"/>
      <c r="I73" s="16"/>
      <c r="J73" s="16"/>
      <c r="K73" s="16"/>
      <c r="L73" s="16"/>
      <c r="M73" s="16"/>
      <c r="N73" s="16"/>
      <c r="O73" s="16"/>
      <c r="P73" s="16"/>
      <c r="Q73" s="30"/>
      <c r="R73" s="30"/>
      <c r="S73" s="30"/>
      <c r="T73" s="7"/>
      <c r="U73" s="7"/>
      <c r="V73" s="7"/>
      <c r="W73" s="7"/>
      <c r="X73" s="7"/>
      <c r="Y73" s="7"/>
      <c r="Z73" s="7"/>
      <c r="AA73" s="7"/>
      <c r="AB73" s="7"/>
      <c r="AC73" s="7"/>
      <c r="AD73" s="7"/>
      <c r="AE73" s="7"/>
      <c r="AF73" s="16"/>
      <c r="AG73" s="16"/>
      <c r="AH73" s="16"/>
      <c r="AI73" s="16"/>
      <c r="AJ73" s="16"/>
      <c r="AK73" s="16"/>
      <c r="AL73" s="16"/>
      <c r="AM73" s="16"/>
      <c r="AN73" s="16"/>
      <c r="AO73" s="16"/>
      <c r="AP73" s="16"/>
      <c r="AQ73" s="16"/>
      <c r="AR73" s="16"/>
    </row>
    <row r="74" spans="4:44" ht="25" customHeight="1">
      <c r="D74" s="16"/>
      <c r="E74" s="16"/>
      <c r="F74" s="16"/>
      <c r="G74" s="16"/>
      <c r="H74" s="16"/>
      <c r="I74" s="16"/>
      <c r="J74" s="16"/>
      <c r="K74" s="16"/>
      <c r="L74" s="16"/>
      <c r="M74" s="16"/>
      <c r="N74" s="16"/>
      <c r="O74" s="16"/>
      <c r="P74" s="16"/>
      <c r="Q74" s="31"/>
      <c r="R74" s="31"/>
      <c r="S74" s="31"/>
      <c r="T74" s="32"/>
      <c r="U74" s="32"/>
      <c r="V74" s="32"/>
      <c r="W74" s="27"/>
      <c r="X74" s="27"/>
      <c r="Y74" s="27"/>
      <c r="Z74" s="33"/>
      <c r="AA74" s="33"/>
      <c r="AB74" s="33"/>
      <c r="AC74" s="27"/>
      <c r="AD74" s="27"/>
      <c r="AE74" s="27"/>
      <c r="AF74" s="16"/>
      <c r="AG74" s="16"/>
      <c r="AH74" s="16"/>
      <c r="AI74" s="16"/>
      <c r="AJ74" s="16"/>
      <c r="AK74" s="16"/>
      <c r="AL74" s="16"/>
      <c r="AM74" s="16"/>
      <c r="AN74" s="16"/>
      <c r="AO74" s="16"/>
      <c r="AP74" s="16"/>
      <c r="AQ74" s="16"/>
      <c r="AR74" s="16"/>
    </row>
    <row r="75" spans="4:44" ht="25" customHeight="1">
      <c r="D75" s="16"/>
      <c r="E75" s="16"/>
      <c r="F75" s="16"/>
      <c r="G75" s="16"/>
      <c r="H75" s="16"/>
      <c r="I75" s="16"/>
      <c r="J75" s="16"/>
      <c r="K75" s="16"/>
      <c r="L75" s="16"/>
      <c r="M75" s="16"/>
      <c r="N75" s="16"/>
      <c r="O75" s="16"/>
      <c r="P75" s="16"/>
      <c r="Q75" s="31"/>
      <c r="R75" s="31"/>
      <c r="S75" s="31"/>
      <c r="T75" s="32"/>
      <c r="U75" s="32"/>
      <c r="V75" s="32"/>
      <c r="W75" s="27"/>
      <c r="X75" s="27"/>
      <c r="Y75" s="27"/>
      <c r="Z75" s="33"/>
      <c r="AA75" s="33"/>
      <c r="AB75" s="33"/>
      <c r="AC75" s="27"/>
      <c r="AD75" s="27"/>
      <c r="AE75" s="27"/>
      <c r="AF75" s="16"/>
      <c r="AG75" s="16"/>
      <c r="AH75" s="16"/>
      <c r="AI75" s="16"/>
      <c r="AJ75" s="16"/>
      <c r="AK75" s="16"/>
      <c r="AL75" s="16"/>
      <c r="AM75" s="16"/>
      <c r="AN75" s="16"/>
      <c r="AO75" s="16"/>
      <c r="AP75" s="16"/>
      <c r="AQ75" s="16"/>
      <c r="AR75" s="16"/>
    </row>
    <row r="76" spans="4:44" ht="25" customHeight="1">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row>
    <row r="77" spans="4:44" ht="25" customHeight="1">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row>
    <row r="78" spans="4:44" ht="25" customHeight="1">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row>
    <row r="79" spans="4:44" ht="25" customHeight="1">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row>
    <row r="80" spans="4:44" ht="25" customHeight="1">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row>
    <row r="81" spans="4:44" ht="25" customHeight="1">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row>
    <row r="82" spans="4:44" ht="25" customHeight="1">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row>
    <row r="83" spans="4:44" ht="25" customHeight="1">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row>
    <row r="84" spans="4:44" ht="25" customHeight="1">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row>
    <row r="85" spans="4:44" ht="25" customHeight="1">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row>
    <row r="86" spans="4:44" ht="25" customHeight="1">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row>
    <row r="87" spans="4:44" ht="25" customHeight="1">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row>
    <row r="88" spans="4:44" ht="25" customHeight="1">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row>
    <row r="89" spans="4:44" ht="25" customHeight="1">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row>
    <row r="90" spans="4:44" ht="25" customHeight="1">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row>
  </sheetData>
  <mergeCells count="33">
    <mergeCell ref="D6:D8"/>
    <mergeCell ref="D10:D11"/>
    <mergeCell ref="D14:D15"/>
    <mergeCell ref="D16:D17"/>
    <mergeCell ref="D18:D21"/>
    <mergeCell ref="D12:D13"/>
    <mergeCell ref="R21:W22"/>
    <mergeCell ref="BM62:BQ62"/>
    <mergeCell ref="D22:D25"/>
    <mergeCell ref="D28:F29"/>
    <mergeCell ref="D33:F36"/>
    <mergeCell ref="H2:S2"/>
    <mergeCell ref="O21:Q22"/>
    <mergeCell ref="O23:Q24"/>
    <mergeCell ref="AC62:AG62"/>
    <mergeCell ref="H23:J24"/>
    <mergeCell ref="K21:M22"/>
    <mergeCell ref="K23:M24"/>
    <mergeCell ref="K12:M13"/>
    <mergeCell ref="H21:J22"/>
    <mergeCell ref="H12:J13"/>
    <mergeCell ref="AH6:AP8"/>
    <mergeCell ref="AH5:AP5"/>
    <mergeCell ref="AU5:BC5"/>
    <mergeCell ref="H8:J9"/>
    <mergeCell ref="K6:M7"/>
    <mergeCell ref="K8:M9"/>
    <mergeCell ref="K10:M11"/>
    <mergeCell ref="H6:J7"/>
    <mergeCell ref="AU6:BC8"/>
    <mergeCell ref="AH9:AP10"/>
    <mergeCell ref="AU9:BC10"/>
    <mergeCell ref="H10:J11"/>
  </mergeCells>
  <hyperlinks>
    <hyperlink ref="D39" r:id="rId1"/>
    <hyperlink ref="D40" r:id="rId2"/>
    <hyperlink ref="D41" r:id="rId3"/>
  </hyperlinks>
  <pageMargins left="0.75" right="0.75" top="1" bottom="1" header="0.5" footer="0.5"/>
  <pageSetup orientation="portrait" horizontalDpi="4294967292" verticalDpi="4294967292"/>
  <drawing r:id="rId4"/>
  <legacyDrawing r:id="rId5"/>
  <mc:AlternateContent xmlns:mc="http://schemas.openxmlformats.org/markup-compatibility/2006">
    <mc:Choice Requires="x14">
      <controls>
        <mc:AlternateContent xmlns:mc="http://schemas.openxmlformats.org/markup-compatibility/2006">
          <mc:Choice Requires="x14">
            <control shapeId="2053" r:id="rId6" name="Scroll Bar 5">
              <controlPr defaultSize="0" autoPict="0">
                <anchor moveWithCells="1">
                  <from>
                    <xdr:col>17</xdr:col>
                    <xdr:colOff>241300</xdr:colOff>
                    <xdr:row>22</xdr:row>
                    <xdr:rowOff>88900</xdr:rowOff>
                  </from>
                  <to>
                    <xdr:col>22</xdr:col>
                    <xdr:colOff>495300</xdr:colOff>
                    <xdr:row>23</xdr:row>
                    <xdr:rowOff>228600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Target Practice</vt:lpstr>
    </vt:vector>
  </TitlesOfParts>
  <Company>Ryan McQuade Designs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Ryan McQuade</cp:lastModifiedBy>
  <dcterms:created xsi:type="dcterms:W3CDTF">2014-12-30T20:43:49Z</dcterms:created>
  <dcterms:modified xsi:type="dcterms:W3CDTF">2016-02-15T14:45:21Z</dcterms:modified>
</cp:coreProperties>
</file>