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420" yWindow="460" windowWidth="25440" windowHeight="15560" tabRatio="500"/>
  </bookViews>
  <sheets>
    <sheet name="Powerball" sheetId="1" r:id="rId1"/>
    <sheet name="Powerball TE" sheetId="3"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1">#REF!</definedName>
    <definedName name="Change_the_Principal_and_copy_it_down_column_C">#REF!</definedName>
    <definedName name="d">'[3]Quadratic Functions'!$E$4</definedName>
    <definedName name="Linear_Equations" localSheetId="1">#REF!</definedName>
    <definedName name="Linear_Equations">#REF!</definedName>
    <definedName name="Total" localSheetId="1">#REF!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Q9" i="3" l="1"/>
  <c r="P9" i="3"/>
  <c r="O10" i="3"/>
  <c r="Q10" i="3"/>
  <c r="P10" i="3"/>
  <c r="O11" i="3"/>
  <c r="Q11" i="3"/>
  <c r="P11" i="3"/>
  <c r="O12" i="3"/>
  <c r="Q12" i="3"/>
  <c r="P12" i="3"/>
  <c r="O13" i="3"/>
  <c r="Q13" i="3"/>
  <c r="P13" i="3"/>
  <c r="O14" i="3"/>
  <c r="Q14" i="3"/>
  <c r="P14" i="3"/>
  <c r="O15" i="3"/>
  <c r="Q15" i="3"/>
  <c r="P15" i="3"/>
  <c r="O16" i="3"/>
  <c r="Q16" i="3"/>
  <c r="P16" i="3"/>
  <c r="O17" i="3"/>
  <c r="Q17" i="3"/>
  <c r="P17" i="3"/>
  <c r="O18" i="3"/>
  <c r="Q18" i="3"/>
  <c r="P18" i="3"/>
  <c r="O19" i="3"/>
  <c r="Q19" i="3"/>
  <c r="P19" i="3"/>
  <c r="O20" i="3"/>
  <c r="Q20" i="3"/>
  <c r="P20" i="3"/>
  <c r="O21" i="3"/>
  <c r="Q21" i="3"/>
  <c r="P21" i="3"/>
  <c r="O22" i="3"/>
  <c r="Q22" i="3"/>
  <c r="P22" i="3"/>
  <c r="O23" i="3"/>
  <c r="Q23" i="3"/>
  <c r="P23" i="3"/>
  <c r="O24" i="3"/>
  <c r="Q24" i="3"/>
  <c r="P24" i="3"/>
  <c r="O25" i="3"/>
  <c r="Q25" i="3"/>
  <c r="P25" i="3"/>
  <c r="O26" i="3"/>
  <c r="Q26" i="3"/>
  <c r="P26" i="3"/>
  <c r="O27" i="3"/>
  <c r="Q27" i="3"/>
  <c r="P27" i="3"/>
  <c r="O28" i="3"/>
  <c r="Q28" i="3"/>
  <c r="P28" i="3"/>
  <c r="O29" i="3"/>
  <c r="Q29" i="3"/>
  <c r="P29" i="3"/>
  <c r="O30" i="3"/>
  <c r="Q30" i="3"/>
  <c r="P30" i="3"/>
  <c r="O31" i="3"/>
  <c r="Q31" i="3"/>
  <c r="P31" i="3"/>
  <c r="O32" i="3"/>
  <c r="Q32" i="3"/>
  <c r="P32" i="3"/>
  <c r="O33" i="3"/>
  <c r="Q33" i="3"/>
  <c r="P33" i="3"/>
  <c r="O34" i="3"/>
  <c r="Q34" i="3"/>
  <c r="P34" i="3"/>
  <c r="O35" i="3"/>
  <c r="Q35" i="3"/>
  <c r="P35" i="3"/>
  <c r="O36" i="3"/>
  <c r="Q36" i="3"/>
  <c r="P36" i="3"/>
  <c r="O37" i="3"/>
  <c r="Q37" i="3"/>
  <c r="P37" i="3"/>
  <c r="O38" i="3"/>
  <c r="Q38" i="3"/>
  <c r="P38" i="3"/>
  <c r="O39" i="3"/>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S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S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alcChain>
</file>

<file path=xl/sharedStrings.xml><?xml version="1.0" encoding="utf-8"?>
<sst xmlns="http://schemas.openxmlformats.org/spreadsheetml/2006/main" count="58" uniqueCount="27">
  <si>
    <t>WHAT IF…?</t>
  </si>
  <si>
    <t>Interest Rate</t>
  </si>
  <si>
    <t>Time</t>
  </si>
  <si>
    <r>
      <t xml:space="preserve">"If you go for the lump sum, that will come to “only” $376.9 million. (That’s what’s known as the “net present value” of the $600 million in 30 year payments. The adjustment takes into account the impact of inflation over 30 years along with the interest or investment returns that lump sum can generate over that period." </t>
    </r>
    <r>
      <rPr>
        <sz val="10"/>
        <color theme="1"/>
        <rFont val="Arial"/>
        <family val="2"/>
      </rPr>
      <t>Powerball Website</t>
    </r>
  </si>
  <si>
    <t>Yearly Payout</t>
  </si>
  <si>
    <t>Balance</t>
  </si>
  <si>
    <t>Interest</t>
  </si>
  <si>
    <t>Total Payout</t>
  </si>
  <si>
    <t>Lump Sum</t>
  </si>
  <si>
    <t>Winning Total</t>
  </si>
  <si>
    <t xml:space="preserve">So which would you choose, $20,000,000 a year or a lump sum of $376,900,000 up front? </t>
  </si>
  <si>
    <t>You just won the Lottery worth $600,000,000. You have a choice between taking it as a lump sum of $376.9 million or in yearly payments of $20,000,000/year for 30 years. Which should you choose?</t>
  </si>
  <si>
    <t xml:space="preserve">Net Present Value </t>
  </si>
  <si>
    <t>Payments (Years)</t>
  </si>
  <si>
    <r>
      <rPr>
        <b/>
        <sz val="11"/>
        <color theme="1"/>
        <rFont val="Arial"/>
        <family val="2"/>
      </rPr>
      <t>Taxes:</t>
    </r>
    <r>
      <rPr>
        <sz val="11"/>
        <color theme="1"/>
        <rFont val="Arial"/>
        <family val="2"/>
      </rPr>
      <t xml:space="preserve">  Now of course taxes will come into play to complicate things further. Would it make a difference to your decision if the federal government took 36% of your winnings? I will let you change the table to answer that question.</t>
    </r>
  </si>
  <si>
    <t>The state does seem to make out big time. They payout the winnings and at 3% interest rate they keep all of their money. But that is the reason they got into the lottery game. Do you think that they should make the lottery fairer? What would you do?</t>
  </si>
  <si>
    <r>
      <rPr>
        <b/>
        <sz val="12"/>
        <color theme="1"/>
        <rFont val="Arial"/>
        <family val="2"/>
      </rPr>
      <t>NPV</t>
    </r>
    <r>
      <rPr>
        <sz val="12"/>
        <color theme="1"/>
        <rFont val="Arial"/>
        <family val="2"/>
      </rPr>
      <t xml:space="preserve">: How would you calculate the lump sum payment, the $376,900,000. To do that you would use the formula for what is called </t>
    </r>
    <r>
      <rPr>
        <b/>
        <sz val="12"/>
        <color theme="1"/>
        <rFont val="Arial"/>
        <family val="2"/>
      </rPr>
      <t>NPV</t>
    </r>
    <r>
      <rPr>
        <sz val="12"/>
        <color theme="1"/>
        <rFont val="Arial"/>
        <family val="2"/>
      </rPr>
      <t xml:space="preserve"> or </t>
    </r>
    <r>
      <rPr>
        <b/>
        <sz val="12"/>
        <color theme="1"/>
        <rFont val="Arial"/>
        <family val="2"/>
      </rPr>
      <t>Net Present Value</t>
    </r>
    <r>
      <rPr>
        <sz val="12"/>
        <color theme="1"/>
        <rFont val="Arial"/>
        <family val="2"/>
      </rPr>
      <t xml:space="preserve">. NPV is an important business idea. What happens to the </t>
    </r>
    <r>
      <rPr>
        <b/>
        <sz val="12"/>
        <color theme="1"/>
        <rFont val="Arial"/>
        <family val="2"/>
      </rPr>
      <t>NPV</t>
    </r>
    <r>
      <rPr>
        <sz val="12"/>
        <color theme="1"/>
        <rFont val="Arial"/>
        <family val="2"/>
      </rPr>
      <t xml:space="preserve"> as you change the interest rate?</t>
    </r>
  </si>
  <si>
    <t>But let us say that either way you want to take that $20,000,000 payout (that $600,000,000 divided by 30 years) they promised. So you have to change your balance to subtract that payout each year and add it to your total payout each year.</t>
  </si>
  <si>
    <r>
      <rPr>
        <b/>
        <sz val="10"/>
        <color theme="1"/>
        <rFont val="Arial"/>
        <family val="2"/>
      </rPr>
      <t>You can think about it this way</t>
    </r>
    <r>
      <rPr>
        <sz val="10"/>
        <color theme="1"/>
        <rFont val="Arial"/>
        <family val="2"/>
      </rPr>
      <t>. Either Powerball gives you the lump sum or they put it into a bank. So the lump sum payout would be your starting balance. Since interest will be compounded build, a table to include your interest earned, the yearly payout, the total payout, and the balance over 30 years.</t>
    </r>
  </si>
  <si>
    <r>
      <rPr>
        <b/>
        <sz val="10"/>
        <color theme="1"/>
        <rFont val="Arial"/>
        <family val="2"/>
      </rPr>
      <t>Did you get it right?</t>
    </r>
    <r>
      <rPr>
        <sz val="10"/>
        <color theme="1"/>
        <rFont val="Arial"/>
        <family val="2"/>
      </rPr>
      <t xml:space="preserve"> The lottery figures that at an interest rate of a little over 3% they can keep all of their capital and pay you $20,000,000 a year just from the interest. The lottery can often get a return of more than 5% on their money.</t>
    </r>
  </si>
  <si>
    <t>Powerball</t>
  </si>
  <si>
    <t>Finance</t>
  </si>
  <si>
    <t>Feedback or questions about this lab? Contact us and send us your thoughts, we'd love to hear from you!</t>
  </si>
  <si>
    <t>If you liked this lab, try:</t>
  </si>
  <si>
    <t>Enigma Machine</t>
  </si>
  <si>
    <t>Coffee Money</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</si>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</sst>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0_);[Red]\(&quot;$&quot;#,##0\)"/>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quot;$&quot;#,##0"/>
  </numFmts>
  <fonts count="25"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i/>
      <sz val="28"/>
      <color theme="1"/>
      <name val="Times"/>
    </font>
    <font>
      <b/>
      <sz val="14"/>
      <name val="Arial"/>
      <family val="2"/>
    </font>
    <font>
      <b/>
      <sz val="12"/>
      <color theme="1"/>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b/>
      <i/>
      <sz val="16"/>
      <color theme="0"/>
      <name val="Arial"/>
      <family val="2"/>
    </font>
    <font>
      <b/>
      <sz val="12"/>
      <color rgb="FF000000"/>
      <name val="Arial"/>
      <family val="2"/>
    </font>
    <font>
      <sz val="10"/>
      <color theme="4"/>
      <name val="Arial"/>
      <family val="2"/>
    </font>
    <font>
      <b/>
      <sz val="12"/>
      <color rgb="FF215967"/>
      <name val="Arial"/>
      <family val="2"/>
    </font>
    <font>
      <i/>
      <sz val="11"/>
      <color theme="1"/>
      <name val="Times"/>
    </font>
    <font>
      <sz val="11"/>
      <color theme="4"/>
      <name val="Arial"/>
      <family val="2"/>
    </font>
    <font>
      <sz val="14"/>
      <color theme="4"/>
      <name val="Arial"/>
      <family val="2"/>
    </font>
    <font>
      <b/>
      <sz val="11"/>
      <color theme="1"/>
      <name val="Arial"/>
      <family val="2"/>
    </font>
    <font>
      <b/>
      <sz val="12"/>
      <color theme="0"/>
      <name val="Arial"/>
    </font>
    <font>
      <u/>
      <sz val="12"/>
      <color theme="10"/>
      <name val="Calibri"/>
      <family val="2"/>
      <scheme val="minor"/>
    </font>
    <font>
      <u/>
      <sz val="12"/>
      <color theme="11"/>
      <name val="Calibri"/>
      <family val="2"/>
      <scheme val="minor"/>
    </font>
    <font>
      <sz val="12"/>
      <color theme="10"/>
      <name val="Arial"/>
    </font>
  </fonts>
  <fills count="11">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5"/>
        <bgColor rgb="FF000000"/>
      </patternFill>
    </fill>
    <fill>
      <patternFill patternType="solid">
        <fgColor theme="5"/>
        <bgColor indexed="64"/>
      </patternFill>
    </fill>
    <fill>
      <patternFill patternType="solid">
        <fgColor theme="0" tint="-0.14999847407452621"/>
        <bgColor rgb="FF000000"/>
      </patternFill>
    </fill>
    <fill>
      <patternFill patternType="solid">
        <fgColor rgb="FFEAFCFF"/>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5">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9" fillId="0" borderId="0"/>
    <xf numFmtId="0" fontId="9"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cellStyleXfs>
  <cellXfs count="81">
    <xf numFmtId="0" fontId="0" fillId="0" borderId="0" xfId="0"/>
    <xf numFmtId="0" fontId="2" fillId="2" borderId="0" xfId="1" applyFont="1" applyFill="1"/>
    <xf numFmtId="0" fontId="2" fillId="0" borderId="0" xfId="1" applyFont="1"/>
    <xf numFmtId="0" fontId="2" fillId="3" borderId="0" xfId="1" applyFont="1" applyFill="1"/>
    <xf numFmtId="0" fontId="2" fillId="4" borderId="0" xfId="1" applyFont="1" applyFill="1"/>
    <xf numFmtId="0" fontId="2" fillId="5" borderId="0" xfId="1" applyFont="1" applyFill="1"/>
    <xf numFmtId="0" fontId="2" fillId="0" borderId="0" xfId="1" applyFont="1" applyFill="1"/>
    <xf numFmtId="0" fontId="2" fillId="0" borderId="0" xfId="1" applyFont="1" applyAlignment="1"/>
    <xf numFmtId="0" fontId="4" fillId="4" borderId="0" xfId="1" applyFont="1" applyFill="1" applyAlignment="1">
      <alignment horizontal="left" vertical="center"/>
    </xf>
    <xf numFmtId="0" fontId="5" fillId="4" borderId="0" xfId="1" applyFont="1" applyFill="1"/>
    <xf numFmtId="0" fontId="2" fillId="4" borderId="0" xfId="1" applyFont="1" applyFill="1" applyAlignment="1">
      <alignment vertical="center"/>
    </xf>
    <xf numFmtId="0" fontId="2" fillId="0" borderId="0" xfId="1" applyFont="1" applyFill="1" applyAlignment="1"/>
    <xf numFmtId="0" fontId="7" fillId="4" borderId="0" xfId="1" applyFont="1" applyFill="1" applyAlignment="1">
      <alignment horizontal="left" vertical="center"/>
    </xf>
    <xf numFmtId="0" fontId="5" fillId="4" borderId="0" xfId="1" applyFont="1" applyFill="1" applyAlignment="1">
      <alignment vertical="top" wrapText="1"/>
    </xf>
    <xf numFmtId="0" fontId="5" fillId="4" borderId="0" xfId="1" applyFont="1" applyFill="1" applyAlignment="1">
      <alignment vertical="center" wrapText="1"/>
    </xf>
    <xf numFmtId="0" fontId="2" fillId="4" borderId="0" xfId="1" applyFont="1" applyFill="1" applyAlignment="1">
      <alignment wrapText="1"/>
    </xf>
    <xf numFmtId="0" fontId="4" fillId="4" borderId="0" xfId="1" applyFont="1" applyFill="1" applyAlignment="1">
      <alignment horizontal="left" vertical="top"/>
    </xf>
    <xf numFmtId="0" fontId="2" fillId="2" borderId="0" xfId="1" applyFont="1" applyFill="1" applyAlignment="1">
      <alignment horizontal="center" vertical="center"/>
    </xf>
    <xf numFmtId="0" fontId="2" fillId="5" borderId="0" xfId="1" applyFont="1" applyFill="1" applyAlignment="1">
      <alignment horizontal="center" vertical="center"/>
    </xf>
    <xf numFmtId="0" fontId="2" fillId="0" borderId="0" xfId="1" applyFont="1" applyAlignment="1">
      <alignment horizontal="center" vertical="center"/>
    </xf>
    <xf numFmtId="0" fontId="11" fillId="4" borderId="0" xfId="1" applyFont="1" applyFill="1" applyAlignment="1">
      <alignment vertical="top" wrapText="1"/>
    </xf>
    <xf numFmtId="0" fontId="4" fillId="4" borderId="0" xfId="1" applyFont="1" applyFill="1" applyAlignment="1">
      <alignment horizontal="left"/>
    </xf>
    <xf numFmtId="0" fontId="2" fillId="7" borderId="0" xfId="1" applyFont="1" applyFill="1"/>
    <xf numFmtId="0" fontId="4" fillId="7" borderId="0" xfId="1" applyFont="1" applyFill="1" applyAlignment="1">
      <alignment vertical="center"/>
    </xf>
    <xf numFmtId="0" fontId="11" fillId="7" borderId="0" xfId="1" applyFont="1" applyFill="1" applyAlignment="1">
      <alignment vertical="top" wrapText="1"/>
    </xf>
    <xf numFmtId="0" fontId="13" fillId="6" borderId="0" xfId="1" applyFont="1" applyFill="1" applyAlignment="1">
      <alignment vertical="center"/>
    </xf>
    <xf numFmtId="0" fontId="6" fillId="0" borderId="0" xfId="1" applyFont="1" applyFill="1" applyBorder="1" applyAlignment="1">
      <alignment horizontal="center" vertical="center"/>
    </xf>
    <xf numFmtId="0" fontId="2" fillId="0" borderId="0" xfId="1" applyFont="1" applyFill="1" applyBorder="1" applyAlignment="1"/>
    <xf numFmtId="0" fontId="2" fillId="0" borderId="0" xfId="1" applyFont="1" applyFill="1" applyBorder="1" applyAlignment="1">
      <alignment horizontal="center" vertical="center"/>
    </xf>
    <xf numFmtId="0" fontId="2" fillId="0" borderId="0" xfId="1" applyFont="1" applyBorder="1"/>
    <xf numFmtId="0" fontId="2" fillId="0" borderId="0" xfId="1" applyFont="1" applyFill="1" applyBorder="1" applyAlignment="1">
      <alignment vertical="center"/>
    </xf>
    <xf numFmtId="0" fontId="2" fillId="0" borderId="0" xfId="1" applyFont="1" applyFill="1" applyBorder="1"/>
    <xf numFmtId="0" fontId="8" fillId="0" borderId="0" xfId="1" applyFont="1" applyFill="1" applyBorder="1" applyAlignment="1">
      <alignment horizontal="left" vertical="center"/>
    </xf>
    <xf numFmtId="0" fontId="2" fillId="0" borderId="0" xfId="1" applyFont="1" applyAlignment="1">
      <alignment horizontal="center"/>
    </xf>
    <xf numFmtId="0" fontId="15" fillId="0" borderId="0" xfId="1" applyFont="1" applyFill="1" applyBorder="1" applyAlignment="1">
      <alignment horizontal="center"/>
    </xf>
    <xf numFmtId="0" fontId="8" fillId="0" borderId="0" xfId="1" applyFont="1" applyFill="1" applyBorder="1" applyAlignment="1">
      <alignment horizontal="left"/>
    </xf>
    <xf numFmtId="0" fontId="5" fillId="0" borderId="2" xfId="1" applyFont="1" applyFill="1" applyBorder="1" applyAlignment="1">
      <alignment horizontal="center" vertical="center"/>
    </xf>
    <xf numFmtId="0" fontId="5" fillId="0" borderId="0" xfId="1" applyFont="1" applyBorder="1"/>
    <xf numFmtId="164" fontId="2" fillId="0" borderId="1" xfId="1" applyNumberFormat="1" applyFont="1" applyBorder="1" applyAlignment="1">
      <alignment horizontal="center" vertical="center"/>
    </xf>
    <xf numFmtId="164" fontId="2" fillId="0" borderId="1" xfId="1" applyNumberFormat="1" applyFont="1" applyFill="1" applyBorder="1" applyAlignment="1">
      <alignment horizontal="center" vertical="center"/>
    </xf>
    <xf numFmtId="164" fontId="18" fillId="0" borderId="2" xfId="1" applyNumberFormat="1" applyFont="1" applyFill="1" applyBorder="1" applyAlignment="1">
      <alignment horizontal="center" vertical="center"/>
    </xf>
    <xf numFmtId="164" fontId="18" fillId="0" borderId="1" xfId="1" applyNumberFormat="1" applyFont="1" applyFill="1" applyBorder="1" applyAlignment="1">
      <alignment vertical="center"/>
    </xf>
    <xf numFmtId="164" fontId="18" fillId="0" borderId="3" xfId="1" applyNumberFormat="1" applyFont="1" applyFill="1" applyBorder="1" applyAlignment="1">
      <alignment vertical="center"/>
    </xf>
    <xf numFmtId="0" fontId="17" fillId="0" borderId="4" xfId="1" applyFont="1" applyFill="1" applyBorder="1" applyAlignment="1">
      <alignment horizontal="center" vertical="center"/>
    </xf>
    <xf numFmtId="164" fontId="18" fillId="0" borderId="4" xfId="1" applyNumberFormat="1" applyFont="1" applyFill="1" applyBorder="1" applyAlignment="1">
      <alignment vertical="center"/>
    </xf>
    <xf numFmtId="164" fontId="2" fillId="0" borderId="4" xfId="1" applyNumberFormat="1" applyFont="1" applyFill="1" applyBorder="1" applyAlignment="1">
      <alignment horizontal="center" vertical="center"/>
    </xf>
    <xf numFmtId="0" fontId="2" fillId="2" borderId="0" xfId="1" applyFont="1" applyFill="1" applyAlignment="1">
      <alignment horizontal="right" vertical="center"/>
    </xf>
    <xf numFmtId="0" fontId="2" fillId="5" borderId="0" xfId="1" applyFont="1" applyFill="1" applyAlignment="1">
      <alignment horizontal="right" vertical="center"/>
    </xf>
    <xf numFmtId="0" fontId="2" fillId="0" borderId="0" xfId="1" applyFont="1" applyFill="1" applyAlignment="1">
      <alignment horizontal="right" vertical="center"/>
    </xf>
    <xf numFmtId="164" fontId="2" fillId="0" borderId="1" xfId="7" applyNumberFormat="1" applyFont="1" applyFill="1" applyBorder="1" applyAlignment="1">
      <alignment horizontal="right" vertical="center"/>
    </xf>
    <xf numFmtId="164" fontId="2" fillId="0" borderId="1" xfId="1" applyNumberFormat="1" applyFont="1" applyFill="1" applyBorder="1" applyAlignment="1">
      <alignment vertical="center"/>
    </xf>
    <xf numFmtId="0" fontId="2" fillId="0" borderId="1" xfId="1" applyFont="1" applyFill="1" applyBorder="1" applyAlignment="1">
      <alignment vertical="center"/>
    </xf>
    <xf numFmtId="6" fontId="2" fillId="0" borderId="1" xfId="1" applyNumberFormat="1" applyFont="1" applyFill="1" applyBorder="1" applyAlignment="1">
      <alignment vertical="center"/>
    </xf>
    <xf numFmtId="165" fontId="8" fillId="0" borderId="6" xfId="9" applyNumberFormat="1" applyFont="1" applyFill="1" applyBorder="1" applyAlignment="1">
      <alignment horizontal="right" vertical="center"/>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9" xfId="1" applyFont="1" applyFill="1" applyBorder="1" applyAlignment="1">
      <alignment horizontal="center" vertical="center"/>
    </xf>
    <xf numFmtId="166" fontId="8" fillId="0" borderId="6" xfId="7" applyNumberFormat="1" applyFont="1" applyFill="1" applyBorder="1" applyAlignment="1">
      <alignment horizontal="right" vertical="center"/>
    </xf>
    <xf numFmtId="9" fontId="14" fillId="0" borderId="1" xfId="8" applyFont="1" applyFill="1" applyBorder="1" applyAlignment="1">
      <alignment horizontal="right" vertical="center"/>
    </xf>
    <xf numFmtId="166" fontId="8" fillId="0" borderId="1" xfId="7" applyNumberFormat="1" applyFont="1" applyFill="1" applyBorder="1" applyAlignment="1">
      <alignment horizontal="right" vertical="center"/>
    </xf>
    <xf numFmtId="0" fontId="5" fillId="0" borderId="1" xfId="1" applyFont="1" applyFill="1" applyBorder="1" applyAlignment="1">
      <alignment horizontal="center" vertical="center"/>
    </xf>
    <xf numFmtId="0" fontId="5" fillId="0" borderId="3" xfId="1" applyFont="1" applyFill="1" applyBorder="1" applyAlignment="1">
      <alignment horizontal="center" vertical="center"/>
    </xf>
    <xf numFmtId="0" fontId="2" fillId="2" borderId="0" xfId="1" applyFont="1" applyFill="1" applyAlignment="1">
      <alignment horizontal="left" vertical="center"/>
    </xf>
    <xf numFmtId="0" fontId="10" fillId="8" borderId="0" xfId="0" applyFont="1" applyFill="1" applyAlignment="1">
      <alignment horizontal="center" vertical="center"/>
    </xf>
    <xf numFmtId="0" fontId="2" fillId="9" borderId="0" xfId="1" applyFont="1" applyFill="1"/>
    <xf numFmtId="0" fontId="21" fillId="10" borderId="0" xfId="1" applyFont="1" applyFill="1" applyAlignment="1">
      <alignment horizontal="center"/>
    </xf>
    <xf numFmtId="0" fontId="5" fillId="9" borderId="0" xfId="1" applyFont="1" applyFill="1" applyAlignment="1">
      <alignment horizontal="left" vertical="center" wrapText="1"/>
    </xf>
    <xf numFmtId="0" fontId="5" fillId="4" borderId="0" xfId="1" applyFont="1" applyFill="1" applyAlignment="1">
      <alignment horizontal="left" vertical="center" wrapText="1"/>
    </xf>
    <xf numFmtId="0" fontId="2" fillId="9" borderId="0" xfId="1" applyFont="1" applyFill="1" applyAlignment="1">
      <alignment horizontal="left" vertical="center" wrapText="1"/>
    </xf>
    <xf numFmtId="0" fontId="11" fillId="4" borderId="0" xfId="1" applyFont="1" applyFill="1" applyAlignment="1">
      <alignment horizontal="left" vertical="center" wrapText="1"/>
    </xf>
    <xf numFmtId="0" fontId="3" fillId="4" borderId="0" xfId="1" applyFont="1" applyFill="1" applyAlignment="1">
      <alignment horizontal="left" vertical="center" wrapText="1" indent="1"/>
    </xf>
    <xf numFmtId="0" fontId="12" fillId="4" borderId="0" xfId="1" applyFont="1" applyFill="1" applyAlignment="1">
      <alignment horizontal="left" vertical="top" wrapText="1"/>
    </xf>
    <xf numFmtId="0" fontId="16" fillId="4" borderId="0" xfId="1" applyFont="1" applyFill="1" applyBorder="1" applyAlignment="1">
      <alignment horizontal="left" vertical="center" wrapText="1"/>
    </xf>
    <xf numFmtId="0" fontId="19"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7" xfId="1" applyFont="1" applyFill="1" applyBorder="1" applyAlignment="1">
      <alignment horizontal="left" vertical="center"/>
    </xf>
    <xf numFmtId="0" fontId="8" fillId="0" borderId="8" xfId="1" applyFont="1" applyFill="1" applyBorder="1" applyAlignment="1">
      <alignment horizontal="left" vertical="center"/>
    </xf>
    <xf numFmtId="0" fontId="8" fillId="0" borderId="9" xfId="1" applyFont="1" applyFill="1" applyBorder="1" applyAlignment="1">
      <alignment horizontal="left" vertical="center"/>
    </xf>
    <xf numFmtId="0" fontId="24" fillId="4" borderId="0" xfId="14" applyFont="1" applyFill="1" applyAlignment="1">
      <alignment horizontal="left" vertical="top" wrapText="1"/>
    </xf>
    <xf numFmtId="0" fontId="2" fillId="4" borderId="0" xfId="0" applyFont="1" applyFill="1"/>
    <xf numFmtId="0" fontId="22" fillId="4" borderId="0" xfId="14" applyFill="1"/>
  </cellXfs>
  <cellStyles count="15">
    <cellStyle name="Comma" xfId="9" builtinId="3"/>
    <cellStyle name="Comma 2" xfId="2"/>
    <cellStyle name="Comma 2 2" xfId="3"/>
    <cellStyle name="Currency" xfId="7" builtinId="4"/>
    <cellStyle name="Currency 2" xfId="4"/>
    <cellStyle name="Followed Hyperlink" xfId="11" builtinId="9" hidden="1"/>
    <cellStyle name="Followed Hyperlink" xfId="13" builtinId="9" hidden="1"/>
    <cellStyle name="Hyperlink" xfId="10" builtinId="8" hidden="1"/>
    <cellStyle name="Hyperlink" xfId="12" builtinId="8" hidden="1"/>
    <cellStyle name="Hyperlink" xfId="14" builtinId="8"/>
    <cellStyle name="Normal" xfId="0" builtinId="0"/>
    <cellStyle name="Normal 2" xfId="5"/>
    <cellStyle name="Normal 2 2" xfId="6"/>
    <cellStyle name="Normal 3" xfId="1"/>
    <cellStyle name="Percent" xfId="8" builtinId="5"/>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4" Type="http://schemas.openxmlformats.org/officeDocument/2006/relationships/externalLink" Target="externalLinks/externalLink2.xml"/><Relationship Id="rId5" Type="http://schemas.openxmlformats.org/officeDocument/2006/relationships/externalLink" Target="externalLinks/externalLink3.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interest.xlsx" TargetMode="External"/><Relationship Id="rId17" Type="http://schemas.openxmlformats.org/officeDocument/2006/relationships/hyperlink" Target="http://whatifmath.org/wp-content/uploads/2015/10/lab.enigmamachine.xlsx" TargetMode="External"/><Relationship Id="rId18" Type="http://schemas.openxmlformats.org/officeDocument/2006/relationships/hyperlink" Target="http://whatifmath.org/wp-content/uploads/2015/10/lab.coffeemoney.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interest.xlsx" TargetMode="External"/><Relationship Id="rId17" Type="http://schemas.openxmlformats.org/officeDocument/2006/relationships/hyperlink" Target="http://whatifmath.org/wp-content/uploads/2015/10/lab.enigmamachine.xlsx" TargetMode="External"/><Relationship Id="rId18" Type="http://schemas.openxmlformats.org/officeDocument/2006/relationships/hyperlink" Target="http://whatifmath.org/wp-content/uploads/2015/10/lab.coffeemoney.xlsx" TargetMode="External"/><Relationship Id="rId19" Type="http://schemas.openxmlformats.org/officeDocument/2006/relationships/drawing" Target="../drawings/drawing2.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H114"/>
  <sheetViews>
    <sheetView showGridLines="0" tabSelected="1" zoomScale="90" zoomScaleNormal="90" zoomScalePageLayoutView="90" workbookViewId="0">
      <selection sqref="A1:C1"/>
    </sheetView>
  </sheetViews>
  <sheetFormatPr baseColWidth="10" defaultColWidth="12" defaultRowHeight="18" customHeight="1" x14ac:dyDescent="0.2"/>
  <cols>
    <col min="1" max="2" width="3" style="2" customWidth="1"/>
    <col min="3" max="3" width="6" style="2" customWidth="1"/>
    <col min="4" max="5" width="12" style="2"/>
    <col min="6" max="6" width="11.6640625" style="2" customWidth="1"/>
    <col min="7" max="9" width="4.1640625" style="2" customWidth="1"/>
    <col min="10" max="10" width="6" style="2" customWidth="1"/>
    <col min="11" max="11" width="7.33203125" style="2" customWidth="1"/>
    <col min="12" max="12" width="15.6640625" style="2" customWidth="1"/>
    <col min="13" max="13" width="4.1640625" style="19" customWidth="1"/>
    <col min="14" max="14" width="9.33203125" style="2" customWidth="1"/>
    <col min="15" max="15" width="15" style="2" customWidth="1"/>
    <col min="16" max="16" width="17" style="2" customWidth="1"/>
    <col min="17" max="17" width="16" style="48" customWidth="1"/>
    <col min="18" max="18" width="15.83203125" style="6" customWidth="1"/>
    <col min="19" max="19" width="19.1640625" style="6" customWidth="1"/>
    <col min="20" max="21" width="5.6640625" style="6" customWidth="1"/>
    <col min="22" max="33" width="6" style="6" customWidth="1"/>
    <col min="34" max="59" width="6" style="2" customWidth="1"/>
    <col min="60" max="60" width="4.1640625" style="2" customWidth="1"/>
    <col min="61" max="16384" width="12" style="2"/>
  </cols>
  <sheetData>
    <row r="1" spans="1:60" ht="18" customHeight="1" x14ac:dyDescent="0.2">
      <c r="A1" s="65" t="s">
        <v>21</v>
      </c>
      <c r="B1" s="65"/>
      <c r="C1" s="65"/>
      <c r="D1" s="1"/>
      <c r="E1" s="1"/>
      <c r="F1" s="1"/>
      <c r="G1" s="1"/>
      <c r="H1" s="1"/>
      <c r="I1" s="1"/>
      <c r="J1" s="1"/>
      <c r="K1" s="1"/>
      <c r="L1" s="1"/>
      <c r="M1" s="17"/>
      <c r="N1" s="1"/>
      <c r="O1" s="1"/>
      <c r="P1" s="1"/>
      <c r="Q1" s="46"/>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row>
    <row r="2" spans="1:60" ht="18" customHeight="1" x14ac:dyDescent="0.2">
      <c r="A2" s="3"/>
      <c r="B2" s="3"/>
      <c r="C2" s="3"/>
      <c r="D2" s="70" t="s">
        <v>20</v>
      </c>
      <c r="E2" s="70"/>
      <c r="F2" s="70"/>
      <c r="G2" s="70"/>
      <c r="H2" s="4"/>
      <c r="I2" s="72" t="s">
        <v>11</v>
      </c>
      <c r="J2" s="72"/>
      <c r="K2" s="72"/>
      <c r="L2" s="72"/>
      <c r="M2" s="72"/>
      <c r="N2" s="72"/>
      <c r="O2" s="72"/>
      <c r="P2" s="72"/>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1"/>
    </row>
    <row r="3" spans="1:60" ht="18" customHeight="1" x14ac:dyDescent="0.2">
      <c r="A3" s="3"/>
      <c r="B3" s="3"/>
      <c r="C3" s="3"/>
      <c r="D3" s="70"/>
      <c r="E3" s="70"/>
      <c r="F3" s="70"/>
      <c r="G3" s="70"/>
      <c r="H3" s="4"/>
      <c r="I3" s="72"/>
      <c r="J3" s="72"/>
      <c r="K3" s="72"/>
      <c r="L3" s="72"/>
      <c r="M3" s="72"/>
      <c r="N3" s="72"/>
      <c r="O3" s="72"/>
      <c r="P3" s="72"/>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1"/>
    </row>
    <row r="4" spans="1:60" ht="18" customHeight="1" x14ac:dyDescent="0.2">
      <c r="A4" s="3"/>
      <c r="B4" s="3"/>
      <c r="C4" s="3"/>
      <c r="D4" s="70"/>
      <c r="E4" s="70"/>
      <c r="F4" s="70"/>
      <c r="G4" s="70"/>
      <c r="H4" s="4"/>
      <c r="I4" s="72"/>
      <c r="J4" s="72"/>
      <c r="K4" s="72"/>
      <c r="L4" s="72"/>
      <c r="M4" s="72"/>
      <c r="N4" s="72"/>
      <c r="O4" s="72"/>
      <c r="P4" s="72"/>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1"/>
    </row>
    <row r="5" spans="1:60" ht="18" customHeight="1" x14ac:dyDescent="0.2">
      <c r="A5" s="3"/>
      <c r="B5" s="3"/>
      <c r="C5" s="3"/>
      <c r="D5" s="70"/>
      <c r="E5" s="70"/>
      <c r="F5" s="70"/>
      <c r="G5" s="70"/>
      <c r="H5" s="4"/>
      <c r="I5" s="72"/>
      <c r="J5" s="72"/>
      <c r="K5" s="72"/>
      <c r="L5" s="72"/>
      <c r="M5" s="72"/>
      <c r="N5" s="72"/>
      <c r="O5" s="72"/>
      <c r="P5" s="72"/>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1"/>
    </row>
    <row r="6" spans="1:60" ht="18" customHeight="1" x14ac:dyDescent="0.2">
      <c r="A6" s="5"/>
      <c r="B6" s="5"/>
      <c r="C6" s="5"/>
      <c r="D6" s="5"/>
      <c r="E6" s="5"/>
      <c r="F6" s="5"/>
      <c r="G6" s="5"/>
      <c r="H6" s="5"/>
      <c r="I6" s="5"/>
      <c r="J6" s="5"/>
      <c r="K6" s="5"/>
      <c r="L6" s="5"/>
      <c r="M6" s="18"/>
      <c r="N6" s="5"/>
      <c r="O6" s="5"/>
      <c r="P6" s="5"/>
      <c r="Q6" s="47"/>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1"/>
    </row>
    <row r="7" spans="1:60" ht="25.25" customHeight="1" x14ac:dyDescent="0.2">
      <c r="A7" s="1"/>
      <c r="B7" s="4"/>
      <c r="C7" s="4"/>
      <c r="D7" s="4"/>
      <c r="E7" s="15"/>
      <c r="F7" s="15"/>
      <c r="G7" s="4"/>
      <c r="I7" s="31"/>
      <c r="J7" s="74"/>
      <c r="K7" s="74"/>
      <c r="L7" s="31"/>
      <c r="M7" s="34"/>
      <c r="N7" s="73"/>
      <c r="O7" s="73"/>
      <c r="P7" s="73"/>
      <c r="Q7" s="73"/>
      <c r="R7" s="34"/>
      <c r="S7" s="34"/>
      <c r="T7" s="34"/>
      <c r="U7" s="34"/>
      <c r="V7" s="34"/>
      <c r="W7" s="34"/>
      <c r="X7" s="34"/>
      <c r="Y7" s="34"/>
      <c r="Z7" s="34"/>
      <c r="AA7" s="34"/>
      <c r="AB7" s="34"/>
      <c r="AC7" s="34"/>
      <c r="AD7" s="34"/>
      <c r="AE7" s="34"/>
      <c r="AF7" s="34"/>
      <c r="AG7" s="34"/>
      <c r="AH7" s="34"/>
      <c r="AI7" s="34"/>
      <c r="AJ7" s="34"/>
      <c r="AK7" s="34"/>
      <c r="AL7" s="34"/>
      <c r="AM7" s="31"/>
      <c r="AN7" s="31"/>
      <c r="AO7" s="31"/>
      <c r="AP7" s="31"/>
      <c r="AQ7" s="31"/>
      <c r="AR7" s="31"/>
      <c r="AS7" s="31"/>
      <c r="AT7" s="31"/>
      <c r="AU7" s="31"/>
      <c r="AV7" s="31"/>
      <c r="AW7" s="31"/>
      <c r="AX7" s="31"/>
      <c r="AY7" s="31"/>
      <c r="AZ7" s="31"/>
      <c r="BA7" s="31"/>
      <c r="BB7" s="31"/>
      <c r="BC7" s="31"/>
      <c r="BD7" s="31"/>
      <c r="BE7" s="31"/>
      <c r="BF7" s="31"/>
      <c r="BG7" s="31"/>
      <c r="BH7" s="1"/>
    </row>
    <row r="8" spans="1:60" ht="24" customHeight="1" x14ac:dyDescent="0.2">
      <c r="A8" s="1"/>
      <c r="B8" s="4"/>
      <c r="C8" s="16"/>
      <c r="D8" s="71" t="s">
        <v>3</v>
      </c>
      <c r="E8" s="71"/>
      <c r="F8" s="71"/>
      <c r="G8" s="4"/>
      <c r="I8" s="75" t="s">
        <v>8</v>
      </c>
      <c r="J8" s="76"/>
      <c r="K8" s="77"/>
      <c r="L8" s="59">
        <v>376900000</v>
      </c>
      <c r="M8" s="28"/>
      <c r="N8" s="54" t="s">
        <v>2</v>
      </c>
      <c r="O8" s="55" t="s">
        <v>6</v>
      </c>
      <c r="P8" s="55" t="s">
        <v>5</v>
      </c>
      <c r="Q8" s="54" t="s">
        <v>4</v>
      </c>
      <c r="R8" s="54" t="s">
        <v>7</v>
      </c>
      <c r="S8" s="56" t="s">
        <v>12</v>
      </c>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1"/>
      <c r="AW8" s="31"/>
      <c r="AX8" s="30"/>
      <c r="AY8" s="30"/>
      <c r="AZ8" s="30"/>
      <c r="BA8" s="30"/>
      <c r="BB8" s="30"/>
      <c r="BC8" s="30"/>
      <c r="BD8" s="27"/>
      <c r="BE8" s="27"/>
      <c r="BF8" s="27"/>
      <c r="BG8" s="31"/>
      <c r="BH8" s="1"/>
    </row>
    <row r="9" spans="1:60" ht="24" customHeight="1" x14ac:dyDescent="0.2">
      <c r="A9" s="1"/>
      <c r="B9" s="8"/>
      <c r="C9" s="8"/>
      <c r="D9" s="71"/>
      <c r="E9" s="71"/>
      <c r="F9" s="71"/>
      <c r="G9" s="9"/>
      <c r="I9" s="75" t="s">
        <v>1</v>
      </c>
      <c r="J9" s="76"/>
      <c r="K9" s="77"/>
      <c r="L9" s="58">
        <v>3.3000000000000002E-2</v>
      </c>
      <c r="M9" s="28"/>
      <c r="N9" s="36">
        <v>0</v>
      </c>
      <c r="O9" s="40"/>
      <c r="P9" s="38"/>
      <c r="Q9" s="49"/>
      <c r="R9" s="50"/>
      <c r="S9" s="52">
        <f>NPV(L9,Q9:Q38)</f>
        <v>0</v>
      </c>
      <c r="T9" s="30"/>
      <c r="U9" s="30"/>
      <c r="V9" s="30"/>
      <c r="W9" s="30"/>
      <c r="X9" s="30"/>
      <c r="Y9" s="30"/>
      <c r="Z9" s="30"/>
      <c r="AA9" s="30"/>
      <c r="AB9" s="30"/>
      <c r="AC9" s="30"/>
      <c r="AD9" s="30"/>
      <c r="AE9" s="30"/>
      <c r="AF9" s="30"/>
      <c r="AG9" s="30"/>
      <c r="AH9" s="30"/>
      <c r="AI9" s="30"/>
      <c r="AJ9" s="30"/>
      <c r="AK9" s="27"/>
      <c r="AL9" s="27"/>
      <c r="AM9" s="27"/>
      <c r="AN9" s="27"/>
      <c r="AO9" s="27"/>
      <c r="AP9" s="27"/>
      <c r="AQ9" s="27"/>
      <c r="AR9" s="27"/>
      <c r="AS9" s="27"/>
      <c r="AT9" s="27"/>
      <c r="AU9" s="27"/>
      <c r="AV9" s="31"/>
      <c r="AW9" s="31"/>
      <c r="AX9" s="27"/>
      <c r="AY9" s="27"/>
      <c r="AZ9" s="27"/>
      <c r="BA9" s="27"/>
      <c r="BB9" s="27"/>
      <c r="BC9" s="27"/>
      <c r="BD9" s="27"/>
      <c r="BE9" s="27"/>
      <c r="BF9" s="27"/>
      <c r="BG9" s="31"/>
      <c r="BH9" s="1"/>
    </row>
    <row r="10" spans="1:60" ht="24" customHeight="1" x14ac:dyDescent="0.2">
      <c r="A10" s="1"/>
      <c r="B10" s="10"/>
      <c r="C10" s="10"/>
      <c r="D10" s="71"/>
      <c r="E10" s="71"/>
      <c r="F10" s="71"/>
      <c r="G10" s="9"/>
      <c r="I10" s="75" t="s">
        <v>4</v>
      </c>
      <c r="J10" s="76"/>
      <c r="K10" s="77"/>
      <c r="L10" s="57">
        <v>20000000</v>
      </c>
      <c r="M10" s="26"/>
      <c r="N10" s="60">
        <f>N9+1</f>
        <v>1</v>
      </c>
      <c r="O10" s="41"/>
      <c r="P10" s="39"/>
      <c r="Q10" s="49"/>
      <c r="R10" s="50"/>
      <c r="S10" s="31"/>
      <c r="T10" s="31"/>
      <c r="U10" s="31"/>
      <c r="V10" s="31"/>
      <c r="W10" s="31"/>
      <c r="X10" s="31"/>
      <c r="Y10" s="31"/>
      <c r="Z10" s="31"/>
      <c r="AA10" s="31"/>
      <c r="AB10" s="31"/>
      <c r="AC10" s="31"/>
      <c r="AD10" s="31"/>
      <c r="AE10" s="31"/>
      <c r="AF10" s="31"/>
      <c r="AG10" s="31"/>
      <c r="AH10" s="31"/>
      <c r="AI10" s="31"/>
      <c r="AJ10" s="31"/>
      <c r="AK10" s="31"/>
      <c r="AL10" s="27"/>
      <c r="AM10" s="27"/>
      <c r="AN10" s="27"/>
      <c r="AO10" s="27"/>
      <c r="AP10" s="27"/>
      <c r="AQ10" s="27"/>
      <c r="AR10" s="31"/>
      <c r="AS10" s="27"/>
      <c r="AT10" s="27"/>
      <c r="AU10" s="27"/>
      <c r="AV10" s="27"/>
      <c r="AW10" s="27"/>
      <c r="AX10" s="27"/>
      <c r="AY10" s="27"/>
      <c r="AZ10" s="27"/>
      <c r="BA10" s="27"/>
      <c r="BB10" s="27"/>
      <c r="BC10" s="27"/>
      <c r="BD10" s="27"/>
      <c r="BE10" s="27"/>
      <c r="BF10" s="27"/>
      <c r="BG10" s="31"/>
      <c r="BH10" s="1"/>
    </row>
    <row r="11" spans="1:60" ht="24" customHeight="1" x14ac:dyDescent="0.2">
      <c r="A11" s="1"/>
      <c r="B11" s="10"/>
      <c r="C11" s="12"/>
      <c r="D11" s="71"/>
      <c r="E11" s="71"/>
      <c r="F11" s="71"/>
      <c r="G11" s="9"/>
      <c r="I11" s="75" t="s">
        <v>9</v>
      </c>
      <c r="J11" s="76"/>
      <c r="K11" s="77"/>
      <c r="L11" s="57">
        <v>600000000</v>
      </c>
      <c r="M11" s="28"/>
      <c r="N11" s="60">
        <f t="shared" ref="N11:N39" si="0">N10+1</f>
        <v>2</v>
      </c>
      <c r="O11" s="41"/>
      <c r="P11" s="39"/>
      <c r="Q11" s="49"/>
      <c r="R11" s="50"/>
      <c r="S11" s="31"/>
      <c r="T11" s="31"/>
      <c r="U11" s="31"/>
      <c r="V11" s="31"/>
      <c r="W11" s="31"/>
      <c r="X11" s="31"/>
      <c r="Y11" s="31"/>
      <c r="Z11" s="31"/>
      <c r="AA11" s="31"/>
      <c r="AB11" s="31"/>
      <c r="AC11" s="31"/>
      <c r="AD11" s="31"/>
      <c r="AE11" s="31"/>
      <c r="AF11" s="31"/>
      <c r="AG11" s="31"/>
      <c r="AH11" s="31"/>
      <c r="AI11" s="31"/>
      <c r="AJ11" s="31"/>
      <c r="AK11" s="31"/>
      <c r="AL11" s="27"/>
      <c r="AM11" s="27"/>
      <c r="AN11" s="27"/>
      <c r="AO11" s="27"/>
      <c r="AP11" s="27"/>
      <c r="AQ11" s="27"/>
      <c r="AR11" s="27"/>
      <c r="AS11" s="27"/>
      <c r="AT11" s="27"/>
      <c r="AU11" s="27"/>
      <c r="AV11" s="27"/>
      <c r="AW11" s="27"/>
      <c r="AX11" s="27"/>
      <c r="AY11" s="27"/>
      <c r="AZ11" s="27"/>
      <c r="BA11" s="27"/>
      <c r="BB11" s="27"/>
      <c r="BC11" s="27"/>
      <c r="BD11" s="27"/>
      <c r="BE11" s="27"/>
      <c r="BF11" s="27"/>
      <c r="BG11" s="31"/>
      <c r="BH11" s="1"/>
    </row>
    <row r="12" spans="1:60" ht="24" customHeight="1" x14ac:dyDescent="0.2">
      <c r="A12" s="1"/>
      <c r="B12" s="10"/>
      <c r="C12" s="10"/>
      <c r="D12" s="71"/>
      <c r="E12" s="71"/>
      <c r="F12" s="71"/>
      <c r="G12" s="13"/>
      <c r="I12" s="75" t="s">
        <v>13</v>
      </c>
      <c r="J12" s="76"/>
      <c r="K12" s="77"/>
      <c r="L12" s="53">
        <v>30</v>
      </c>
      <c r="M12" s="28"/>
      <c r="N12" s="60">
        <f t="shared" si="0"/>
        <v>3</v>
      </c>
      <c r="O12" s="41"/>
      <c r="P12" s="39"/>
      <c r="Q12" s="49"/>
      <c r="R12" s="50"/>
      <c r="S12" s="31"/>
      <c r="T12" s="31"/>
      <c r="U12" s="31"/>
      <c r="V12" s="31"/>
      <c r="W12" s="31"/>
      <c r="X12" s="31"/>
      <c r="Y12" s="31"/>
      <c r="Z12" s="31"/>
      <c r="AA12" s="31"/>
      <c r="AB12" s="31"/>
      <c r="AC12" s="31"/>
      <c r="AD12" s="31"/>
      <c r="AE12" s="31"/>
      <c r="AF12" s="31"/>
      <c r="AG12" s="31"/>
      <c r="AH12" s="31"/>
      <c r="AI12" s="31"/>
      <c r="AJ12" s="31"/>
      <c r="AK12" s="31"/>
      <c r="AL12" s="27"/>
      <c r="AM12" s="27"/>
      <c r="AN12" s="27"/>
      <c r="AO12" s="27"/>
      <c r="AP12" s="27"/>
      <c r="AQ12" s="27"/>
      <c r="AR12" s="27"/>
      <c r="AS12" s="27"/>
      <c r="AT12" s="27"/>
      <c r="AU12" s="27"/>
      <c r="AV12" s="27"/>
      <c r="AW12" s="27"/>
      <c r="AX12" s="27"/>
      <c r="AY12" s="27"/>
      <c r="AZ12" s="27"/>
      <c r="BA12" s="27"/>
      <c r="BB12" s="27"/>
      <c r="BC12" s="27"/>
      <c r="BD12" s="27"/>
      <c r="BE12" s="27"/>
      <c r="BF12" s="27"/>
      <c r="BG12" s="31"/>
      <c r="BH12" s="1"/>
    </row>
    <row r="13" spans="1:60" ht="24" customHeight="1" x14ac:dyDescent="0.2">
      <c r="A13" s="1"/>
      <c r="B13" s="10"/>
      <c r="C13" s="10"/>
      <c r="D13" s="69" t="s">
        <v>18</v>
      </c>
      <c r="E13" s="69"/>
      <c r="F13" s="69"/>
      <c r="G13" s="13"/>
      <c r="I13" s="31"/>
      <c r="J13" s="32"/>
      <c r="K13" s="28"/>
      <c r="L13" s="30"/>
      <c r="M13" s="28"/>
      <c r="N13" s="60">
        <f t="shared" si="0"/>
        <v>4</v>
      </c>
      <c r="O13" s="41"/>
      <c r="P13" s="39"/>
      <c r="Q13" s="49"/>
      <c r="R13" s="50"/>
      <c r="S13" s="28"/>
      <c r="T13" s="28"/>
      <c r="U13" s="28"/>
      <c r="V13" s="28"/>
      <c r="W13" s="28"/>
      <c r="X13" s="28"/>
      <c r="Y13" s="28"/>
      <c r="Z13" s="28"/>
      <c r="AA13" s="28"/>
      <c r="AB13" s="28"/>
      <c r="AC13" s="28"/>
      <c r="AD13" s="28"/>
      <c r="AE13" s="28"/>
      <c r="AF13" s="31"/>
      <c r="AG13" s="31"/>
      <c r="AH13" s="31"/>
      <c r="AI13" s="31"/>
      <c r="AJ13" s="31"/>
      <c r="AK13" s="31"/>
      <c r="AL13" s="27"/>
      <c r="AM13" s="27"/>
      <c r="AN13" s="27"/>
      <c r="AO13" s="27"/>
      <c r="AP13" s="27"/>
      <c r="AQ13" s="27"/>
      <c r="AR13" s="27"/>
      <c r="AS13" s="27"/>
      <c r="AT13" s="27"/>
      <c r="AU13" s="27"/>
      <c r="AV13" s="27"/>
      <c r="AW13" s="27"/>
      <c r="AX13" s="27"/>
      <c r="AY13" s="27"/>
      <c r="AZ13" s="27"/>
      <c r="BA13" s="27"/>
      <c r="BB13" s="27"/>
      <c r="BC13" s="27"/>
      <c r="BD13" s="27"/>
      <c r="BE13" s="27"/>
      <c r="BF13" s="27"/>
      <c r="BG13" s="31"/>
      <c r="BH13" s="1"/>
    </row>
    <row r="14" spans="1:60" ht="24" customHeight="1" x14ac:dyDescent="0.2">
      <c r="A14" s="1"/>
      <c r="B14" s="10"/>
      <c r="C14" s="8">
        <v>1</v>
      </c>
      <c r="D14" s="69"/>
      <c r="E14" s="69"/>
      <c r="F14" s="69"/>
      <c r="G14" s="9"/>
      <c r="I14" s="27"/>
      <c r="J14" s="28"/>
      <c r="K14" s="30"/>
      <c r="L14" s="30"/>
      <c r="M14" s="28"/>
      <c r="N14" s="60">
        <f t="shared" si="0"/>
        <v>5</v>
      </c>
      <c r="O14" s="41"/>
      <c r="P14" s="39"/>
      <c r="Q14" s="49"/>
      <c r="R14" s="50"/>
      <c r="S14" s="27"/>
      <c r="T14" s="27"/>
      <c r="U14" s="27"/>
      <c r="V14" s="27"/>
      <c r="W14" s="27"/>
      <c r="X14" s="27"/>
      <c r="Y14" s="27"/>
      <c r="Z14" s="27"/>
      <c r="AA14" s="27"/>
      <c r="AB14" s="27"/>
      <c r="AC14" s="27"/>
      <c r="AD14" s="27"/>
      <c r="AE14" s="27"/>
      <c r="AF14" s="27"/>
      <c r="AG14" s="31"/>
      <c r="AH14" s="31"/>
      <c r="AI14" s="31"/>
      <c r="AJ14" s="31"/>
      <c r="AK14" s="31"/>
      <c r="AL14" s="27"/>
      <c r="AM14" s="27"/>
      <c r="AN14" s="27"/>
      <c r="AO14" s="27"/>
      <c r="AP14" s="27"/>
      <c r="AQ14" s="27"/>
      <c r="AR14" s="27"/>
      <c r="AS14" s="27"/>
      <c r="AT14" s="27"/>
      <c r="AU14" s="27"/>
      <c r="AV14" s="27"/>
      <c r="AW14" s="27"/>
      <c r="AX14" s="27"/>
      <c r="AY14" s="27"/>
      <c r="AZ14" s="27"/>
      <c r="BA14" s="27"/>
      <c r="BB14" s="27"/>
      <c r="BC14" s="27"/>
      <c r="BD14" s="27"/>
      <c r="BE14" s="27"/>
      <c r="BF14" s="27"/>
      <c r="BG14" s="31"/>
      <c r="BH14" s="1"/>
    </row>
    <row r="15" spans="1:60" ht="24" customHeight="1" x14ac:dyDescent="0.2">
      <c r="A15" s="1"/>
      <c r="B15" s="14"/>
      <c r="C15" s="8"/>
      <c r="D15" s="69"/>
      <c r="E15" s="69"/>
      <c r="F15" s="69"/>
      <c r="G15" s="9"/>
      <c r="I15" s="27"/>
      <c r="J15" s="28"/>
      <c r="K15" s="30"/>
      <c r="L15" s="30"/>
      <c r="M15" s="28"/>
      <c r="N15" s="60">
        <f t="shared" si="0"/>
        <v>6</v>
      </c>
      <c r="O15" s="41"/>
      <c r="P15" s="39"/>
      <c r="Q15" s="49"/>
      <c r="R15" s="50"/>
      <c r="S15" s="27"/>
      <c r="T15" s="27"/>
      <c r="U15" s="27"/>
      <c r="V15" s="27"/>
      <c r="W15" s="27"/>
      <c r="X15" s="27"/>
      <c r="Y15" s="27"/>
      <c r="Z15" s="27"/>
      <c r="AA15" s="27"/>
      <c r="AB15" s="27"/>
      <c r="AC15" s="27"/>
      <c r="AD15" s="27"/>
      <c r="AE15" s="27"/>
      <c r="AF15" s="27"/>
      <c r="AG15" s="31"/>
      <c r="AH15" s="31"/>
      <c r="AI15" s="31"/>
      <c r="AJ15" s="31"/>
      <c r="AK15" s="31"/>
      <c r="AL15" s="27"/>
      <c r="AM15" s="27"/>
      <c r="AN15" s="27"/>
      <c r="AO15" s="27"/>
      <c r="AP15" s="27"/>
      <c r="AQ15" s="27"/>
      <c r="AR15" s="27"/>
      <c r="AS15" s="27"/>
      <c r="AT15" s="27"/>
      <c r="AU15" s="27"/>
      <c r="AV15" s="27"/>
      <c r="AW15" s="27"/>
      <c r="AX15" s="27"/>
      <c r="AY15" s="27"/>
      <c r="AZ15" s="27"/>
      <c r="BA15" s="27"/>
      <c r="BB15" s="27"/>
      <c r="BC15" s="27"/>
      <c r="BD15" s="27"/>
      <c r="BE15" s="27"/>
      <c r="BF15" s="27"/>
      <c r="BG15" s="31"/>
      <c r="BH15" s="1"/>
    </row>
    <row r="16" spans="1:60" ht="24" customHeight="1" x14ac:dyDescent="0.2">
      <c r="A16" s="1"/>
      <c r="B16" s="10"/>
      <c r="C16" s="8"/>
      <c r="D16" s="69"/>
      <c r="E16" s="69"/>
      <c r="F16" s="69"/>
      <c r="G16" s="9"/>
      <c r="I16" s="27"/>
      <c r="J16" s="28"/>
      <c r="K16" s="30"/>
      <c r="L16" s="30"/>
      <c r="M16" s="28"/>
      <c r="N16" s="60">
        <f t="shared" si="0"/>
        <v>7</v>
      </c>
      <c r="O16" s="41"/>
      <c r="P16" s="39"/>
      <c r="Q16" s="49"/>
      <c r="R16" s="50"/>
      <c r="S16" s="27"/>
      <c r="T16" s="27"/>
      <c r="U16" s="27"/>
      <c r="V16" s="27"/>
      <c r="W16" s="27"/>
      <c r="X16" s="27"/>
      <c r="Y16" s="27"/>
      <c r="Z16" s="27"/>
      <c r="AA16" s="27"/>
      <c r="AB16" s="27"/>
      <c r="AC16" s="27"/>
      <c r="AD16" s="27"/>
      <c r="AE16" s="27"/>
      <c r="AF16" s="27"/>
      <c r="AG16" s="31"/>
      <c r="AH16" s="31"/>
      <c r="AI16" s="31"/>
      <c r="AJ16" s="31"/>
      <c r="AK16" s="31"/>
      <c r="AL16" s="27"/>
      <c r="AM16" s="27"/>
      <c r="AN16" s="27"/>
      <c r="AO16" s="27"/>
      <c r="AP16" s="27"/>
      <c r="AQ16" s="27"/>
      <c r="AR16" s="27"/>
      <c r="AS16" s="27"/>
      <c r="AT16" s="27"/>
      <c r="AU16" s="27"/>
      <c r="AV16" s="27"/>
      <c r="AW16" s="27"/>
      <c r="AX16" s="27"/>
      <c r="AY16" s="27"/>
      <c r="AZ16" s="27"/>
      <c r="BA16" s="27"/>
      <c r="BB16" s="27"/>
      <c r="BC16" s="27"/>
      <c r="BD16" s="27"/>
      <c r="BE16" s="27"/>
      <c r="BF16" s="27"/>
      <c r="BG16" s="31"/>
      <c r="BH16" s="1"/>
    </row>
    <row r="17" spans="1:60" ht="24" customHeight="1" x14ac:dyDescent="0.2">
      <c r="A17" s="1"/>
      <c r="B17" s="4"/>
      <c r="C17" s="4"/>
      <c r="D17" s="69" t="s">
        <v>17</v>
      </c>
      <c r="E17" s="69"/>
      <c r="F17" s="69"/>
      <c r="G17" s="9"/>
      <c r="I17" s="35"/>
      <c r="J17" s="28"/>
      <c r="K17" s="30"/>
      <c r="L17" s="30"/>
      <c r="M17" s="28"/>
      <c r="N17" s="60">
        <f t="shared" si="0"/>
        <v>8</v>
      </c>
      <c r="O17" s="41"/>
      <c r="P17" s="39"/>
      <c r="Q17" s="49"/>
      <c r="R17" s="50"/>
      <c r="S17" s="28"/>
      <c r="T17" s="28"/>
      <c r="U17" s="28"/>
      <c r="V17" s="28"/>
      <c r="W17" s="28"/>
      <c r="X17" s="28"/>
      <c r="Y17" s="28"/>
      <c r="Z17" s="28"/>
      <c r="AA17" s="28"/>
      <c r="AB17" s="28"/>
      <c r="AC17" s="28"/>
      <c r="AD17" s="28"/>
      <c r="AE17" s="28"/>
      <c r="AF17" s="28"/>
      <c r="AG17" s="28"/>
      <c r="AH17" s="28"/>
      <c r="AI17" s="28"/>
      <c r="AJ17" s="28"/>
      <c r="AK17" s="28"/>
      <c r="AL17" s="28"/>
      <c r="AM17" s="28"/>
      <c r="AN17" s="28"/>
      <c r="AO17" s="28"/>
      <c r="AP17" s="27"/>
      <c r="AQ17" s="27"/>
      <c r="AR17" s="27"/>
      <c r="AS17" s="27"/>
      <c r="AT17" s="27"/>
      <c r="AU17" s="27"/>
      <c r="AV17" s="27"/>
      <c r="AW17" s="27"/>
      <c r="AX17" s="27"/>
      <c r="AY17" s="27"/>
      <c r="AZ17" s="27"/>
      <c r="BA17" s="27"/>
      <c r="BB17" s="27"/>
      <c r="BC17" s="27"/>
      <c r="BD17" s="27"/>
      <c r="BE17" s="27"/>
      <c r="BF17" s="27"/>
      <c r="BG17" s="31"/>
      <c r="BH17" s="1"/>
    </row>
    <row r="18" spans="1:60" ht="24" customHeight="1" x14ac:dyDescent="0.2">
      <c r="A18" s="1"/>
      <c r="B18" s="4"/>
      <c r="C18" s="8">
        <v>2</v>
      </c>
      <c r="D18" s="69"/>
      <c r="E18" s="69"/>
      <c r="F18" s="69"/>
      <c r="G18" s="9"/>
      <c r="I18" s="27"/>
      <c r="J18" s="28"/>
      <c r="K18" s="30"/>
      <c r="L18" s="30"/>
      <c r="M18" s="28"/>
      <c r="N18" s="60">
        <f t="shared" si="0"/>
        <v>9</v>
      </c>
      <c r="O18" s="41"/>
      <c r="P18" s="39"/>
      <c r="Q18" s="49"/>
      <c r="R18" s="50"/>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31"/>
      <c r="BH18" s="1"/>
    </row>
    <row r="19" spans="1:60" ht="24" customHeight="1" x14ac:dyDescent="0.2">
      <c r="A19" s="1"/>
      <c r="B19" s="13"/>
      <c r="C19" s="8"/>
      <c r="D19" s="69"/>
      <c r="E19" s="69"/>
      <c r="F19" s="69"/>
      <c r="G19" s="9"/>
      <c r="I19" s="27"/>
      <c r="J19" s="28"/>
      <c r="K19" s="30"/>
      <c r="L19" s="30"/>
      <c r="M19" s="28"/>
      <c r="N19" s="60">
        <f t="shared" si="0"/>
        <v>10</v>
      </c>
      <c r="O19" s="41"/>
      <c r="P19" s="39"/>
      <c r="Q19" s="49"/>
      <c r="R19" s="50"/>
      <c r="S19" s="27"/>
      <c r="T19" s="27"/>
      <c r="U19" s="27"/>
      <c r="V19" s="27"/>
      <c r="W19" s="27"/>
      <c r="X19" s="27"/>
      <c r="Y19" s="27"/>
      <c r="Z19" s="27"/>
      <c r="AA19" s="27"/>
      <c r="AB19" s="27"/>
      <c r="AC19" s="27"/>
      <c r="AD19" s="27"/>
      <c r="AE19" s="27"/>
      <c r="AF19" s="27"/>
      <c r="AG19" s="31"/>
      <c r="AH19" s="31"/>
      <c r="AI19" s="31"/>
      <c r="AJ19" s="31"/>
      <c r="AK19" s="31"/>
      <c r="AL19" s="27"/>
      <c r="AM19" s="27"/>
      <c r="AN19" s="27"/>
      <c r="AO19" s="27"/>
      <c r="AP19" s="27"/>
      <c r="AQ19" s="27"/>
      <c r="AR19" s="27"/>
      <c r="AS19" s="27"/>
      <c r="AT19" s="27"/>
      <c r="AU19" s="27"/>
      <c r="AV19" s="27"/>
      <c r="AW19" s="27"/>
      <c r="AX19" s="27"/>
      <c r="AY19" s="27"/>
      <c r="AZ19" s="27"/>
      <c r="BA19" s="27"/>
      <c r="BB19" s="27"/>
      <c r="BC19" s="27"/>
      <c r="BD19" s="27"/>
      <c r="BE19" s="27"/>
      <c r="BF19" s="27"/>
      <c r="BG19" s="31"/>
      <c r="BH19" s="1"/>
    </row>
    <row r="20" spans="1:60" ht="24" customHeight="1" x14ac:dyDescent="0.2">
      <c r="A20" s="1"/>
      <c r="B20" s="13"/>
      <c r="C20" s="21"/>
      <c r="D20" s="69"/>
      <c r="E20" s="69"/>
      <c r="F20" s="69"/>
      <c r="G20" s="9"/>
      <c r="I20" s="27"/>
      <c r="J20" s="28"/>
      <c r="K20" s="30"/>
      <c r="L20" s="30"/>
      <c r="M20" s="28"/>
      <c r="N20" s="60">
        <f t="shared" si="0"/>
        <v>11</v>
      </c>
      <c r="O20" s="41"/>
      <c r="P20" s="39"/>
      <c r="Q20" s="49"/>
      <c r="R20" s="50"/>
      <c r="S20" s="27"/>
      <c r="T20" s="27"/>
      <c r="U20" s="27"/>
      <c r="V20" s="27"/>
      <c r="W20" s="27"/>
      <c r="X20" s="27"/>
      <c r="Y20" s="27"/>
      <c r="Z20" s="27"/>
      <c r="AA20" s="27"/>
      <c r="AB20" s="27"/>
      <c r="AC20" s="27"/>
      <c r="AD20" s="27"/>
      <c r="AE20" s="27"/>
      <c r="AF20" s="27"/>
      <c r="AG20" s="31"/>
      <c r="AH20" s="31"/>
      <c r="AI20" s="31"/>
      <c r="AJ20" s="31"/>
      <c r="AK20" s="31"/>
      <c r="AL20" s="27"/>
      <c r="AM20" s="27"/>
      <c r="AN20" s="27"/>
      <c r="AO20" s="27"/>
      <c r="AP20" s="27"/>
      <c r="AQ20" s="27"/>
      <c r="AR20" s="27"/>
      <c r="AS20" s="27"/>
      <c r="AT20" s="27"/>
      <c r="AU20" s="27"/>
      <c r="AV20" s="27"/>
      <c r="AW20" s="27"/>
      <c r="AX20" s="27"/>
      <c r="AY20" s="27"/>
      <c r="AZ20" s="27"/>
      <c r="BA20" s="27"/>
      <c r="BB20" s="27"/>
      <c r="BC20" s="27"/>
      <c r="BD20" s="27"/>
      <c r="BE20" s="27"/>
      <c r="BF20" s="27"/>
      <c r="BG20" s="31"/>
      <c r="BH20" s="1"/>
    </row>
    <row r="21" spans="1:60" ht="24" customHeight="1" x14ac:dyDescent="0.2">
      <c r="A21" s="1"/>
      <c r="B21" s="13"/>
      <c r="C21" s="13"/>
      <c r="D21" s="69" t="s">
        <v>19</v>
      </c>
      <c r="E21" s="69"/>
      <c r="F21" s="69"/>
      <c r="G21" s="9"/>
      <c r="I21" s="27"/>
      <c r="J21" s="28"/>
      <c r="K21" s="30"/>
      <c r="L21" s="30"/>
      <c r="M21" s="28"/>
      <c r="N21" s="60">
        <f t="shared" si="0"/>
        <v>12</v>
      </c>
      <c r="O21" s="41"/>
      <c r="P21" s="39"/>
      <c r="Q21" s="49"/>
      <c r="R21" s="50"/>
      <c r="S21" s="27"/>
      <c r="T21" s="27"/>
      <c r="U21" s="27"/>
      <c r="V21" s="27"/>
      <c r="W21" s="27"/>
      <c r="X21" s="27"/>
      <c r="Y21" s="27"/>
      <c r="Z21" s="27"/>
      <c r="AA21" s="27"/>
      <c r="AB21" s="27"/>
      <c r="AC21" s="27"/>
      <c r="AD21" s="27"/>
      <c r="AE21" s="27"/>
      <c r="AF21" s="27"/>
      <c r="AG21" s="31"/>
      <c r="AH21" s="31"/>
      <c r="AI21" s="31"/>
      <c r="AJ21" s="31"/>
      <c r="AK21" s="31"/>
      <c r="AL21" s="27"/>
      <c r="AM21" s="27"/>
      <c r="AN21" s="27"/>
      <c r="AO21" s="27"/>
      <c r="AP21" s="27"/>
      <c r="AQ21" s="27"/>
      <c r="AR21" s="27"/>
      <c r="AS21" s="27"/>
      <c r="AT21" s="27"/>
      <c r="AU21" s="27"/>
      <c r="AV21" s="27"/>
      <c r="AW21" s="27"/>
      <c r="AX21" s="27"/>
      <c r="AY21" s="27"/>
      <c r="AZ21" s="27"/>
      <c r="BA21" s="27"/>
      <c r="BB21" s="27"/>
      <c r="BC21" s="27"/>
      <c r="BD21" s="27"/>
      <c r="BE21" s="27"/>
      <c r="BF21" s="27"/>
      <c r="BG21" s="31"/>
      <c r="BH21" s="1"/>
    </row>
    <row r="22" spans="1:60" ht="24" customHeight="1" x14ac:dyDescent="0.2">
      <c r="A22" s="1"/>
      <c r="B22" s="13"/>
      <c r="C22" s="8">
        <v>3</v>
      </c>
      <c r="D22" s="69"/>
      <c r="E22" s="69"/>
      <c r="F22" s="69"/>
      <c r="G22" s="9"/>
      <c r="I22" s="7"/>
      <c r="J22" s="28"/>
      <c r="K22" s="30"/>
      <c r="L22" s="30"/>
      <c r="M22" s="28"/>
      <c r="N22" s="60">
        <f t="shared" si="0"/>
        <v>13</v>
      </c>
      <c r="O22" s="41"/>
      <c r="P22" s="39"/>
      <c r="Q22" s="49"/>
      <c r="R22" s="50"/>
      <c r="S22" s="11"/>
      <c r="T22" s="11"/>
      <c r="U22" s="11"/>
      <c r="V22" s="11"/>
      <c r="W22" s="11"/>
      <c r="X22" s="11"/>
      <c r="Y22" s="11"/>
      <c r="Z22" s="11"/>
      <c r="AA22" s="11"/>
      <c r="AB22" s="11"/>
      <c r="AC22" s="11"/>
      <c r="AD22" s="11"/>
      <c r="AE22" s="11"/>
      <c r="AF22" s="11"/>
      <c r="AL22" s="11"/>
      <c r="AM22" s="11"/>
      <c r="AN22" s="11"/>
      <c r="AO22" s="11"/>
      <c r="AP22" s="11"/>
      <c r="AQ22" s="11"/>
      <c r="AR22" s="11"/>
      <c r="AS22" s="7"/>
      <c r="AT22" s="7"/>
      <c r="AU22" s="7"/>
      <c r="AV22" s="7"/>
      <c r="AW22" s="7"/>
      <c r="AX22" s="7"/>
      <c r="AY22" s="7"/>
      <c r="AZ22" s="7"/>
      <c r="BA22" s="7"/>
      <c r="BB22" s="7"/>
      <c r="BC22" s="7"/>
      <c r="BD22" s="7"/>
      <c r="BE22" s="7"/>
      <c r="BF22" s="7"/>
      <c r="BH22" s="1"/>
    </row>
    <row r="23" spans="1:60" ht="24" customHeight="1" x14ac:dyDescent="0.2">
      <c r="A23" s="1"/>
      <c r="B23" s="20"/>
      <c r="C23" s="20"/>
      <c r="D23" s="69"/>
      <c r="E23" s="69"/>
      <c r="F23" s="69"/>
      <c r="G23" s="9"/>
      <c r="I23" s="7"/>
      <c r="J23" s="28"/>
      <c r="K23" s="30"/>
      <c r="L23" s="30"/>
      <c r="M23" s="28"/>
      <c r="N23" s="60">
        <f t="shared" si="0"/>
        <v>14</v>
      </c>
      <c r="O23" s="41"/>
      <c r="P23" s="39"/>
      <c r="Q23" s="49"/>
      <c r="R23" s="50"/>
      <c r="S23" s="11"/>
      <c r="T23" s="11"/>
      <c r="U23" s="11"/>
      <c r="V23" s="11"/>
      <c r="W23" s="11"/>
      <c r="X23" s="11"/>
      <c r="Y23" s="11"/>
      <c r="Z23" s="11"/>
      <c r="AA23" s="11"/>
      <c r="AB23" s="11"/>
      <c r="AC23" s="11"/>
      <c r="AD23" s="11"/>
      <c r="AE23" s="11"/>
      <c r="AF23" s="11"/>
      <c r="AL23" s="11"/>
      <c r="AM23" s="11"/>
      <c r="AN23" s="11"/>
      <c r="AO23" s="11"/>
      <c r="AP23" s="11"/>
      <c r="AQ23" s="11"/>
      <c r="AR23" s="11"/>
      <c r="AS23" s="7"/>
      <c r="AT23" s="7"/>
      <c r="AU23" s="7"/>
      <c r="AV23" s="7"/>
      <c r="AW23" s="7"/>
      <c r="AX23" s="7"/>
      <c r="AY23" s="7"/>
      <c r="AZ23" s="7"/>
      <c r="BA23" s="7"/>
      <c r="BB23" s="7"/>
      <c r="BC23" s="7"/>
      <c r="BD23" s="7"/>
      <c r="BE23" s="7"/>
      <c r="BF23" s="7"/>
      <c r="BH23" s="1"/>
    </row>
    <row r="24" spans="1:60" ht="25.25" customHeight="1" x14ac:dyDescent="0.2">
      <c r="A24" s="1"/>
      <c r="B24" s="20"/>
      <c r="C24" s="20"/>
      <c r="D24" s="67" t="s">
        <v>10</v>
      </c>
      <c r="E24" s="67"/>
      <c r="F24" s="67"/>
      <c r="G24" s="9"/>
      <c r="H24" s="6"/>
      <c r="I24" s="7"/>
      <c r="J24" s="28"/>
      <c r="K24" s="30"/>
      <c r="L24" s="30"/>
      <c r="M24" s="28"/>
      <c r="N24" s="60">
        <f t="shared" si="0"/>
        <v>15</v>
      </c>
      <c r="O24" s="41"/>
      <c r="P24" s="39"/>
      <c r="Q24" s="49"/>
      <c r="R24" s="50"/>
      <c r="S24" s="11"/>
      <c r="T24" s="11"/>
      <c r="U24" s="11"/>
      <c r="V24" s="11"/>
      <c r="W24" s="11"/>
      <c r="X24" s="11"/>
      <c r="Y24" s="11"/>
      <c r="Z24" s="11"/>
      <c r="AA24" s="11"/>
      <c r="AB24" s="11"/>
      <c r="AC24" s="11"/>
      <c r="AD24" s="11"/>
      <c r="AE24" s="11"/>
      <c r="AF24" s="11"/>
      <c r="AL24" s="11"/>
      <c r="AM24" s="11"/>
      <c r="AN24" s="11"/>
      <c r="AO24" s="11"/>
      <c r="AP24" s="11"/>
      <c r="AQ24" s="11"/>
      <c r="AR24" s="11"/>
      <c r="AS24" s="7"/>
      <c r="AT24" s="7"/>
      <c r="AU24" s="7"/>
      <c r="AV24" s="7"/>
      <c r="AW24" s="7"/>
      <c r="AX24" s="7"/>
      <c r="AY24" s="7"/>
      <c r="AZ24" s="7"/>
      <c r="BA24" s="7"/>
      <c r="BB24" s="7"/>
      <c r="BC24" s="7"/>
      <c r="BD24" s="7"/>
      <c r="BE24" s="7"/>
      <c r="BF24" s="7"/>
      <c r="BH24" s="1"/>
    </row>
    <row r="25" spans="1:60" ht="25.25" customHeight="1" x14ac:dyDescent="0.2">
      <c r="A25" s="1"/>
      <c r="B25" s="8"/>
      <c r="C25" s="8">
        <v>4</v>
      </c>
      <c r="D25" s="67"/>
      <c r="E25" s="67"/>
      <c r="F25" s="67"/>
      <c r="G25" s="4"/>
      <c r="H25" s="6"/>
      <c r="I25" s="7"/>
      <c r="J25" s="28"/>
      <c r="K25" s="30"/>
      <c r="L25" s="30"/>
      <c r="M25" s="28"/>
      <c r="N25" s="60">
        <f t="shared" si="0"/>
        <v>16</v>
      </c>
      <c r="O25" s="41"/>
      <c r="P25" s="39"/>
      <c r="Q25" s="49"/>
      <c r="R25" s="50"/>
      <c r="S25" s="11"/>
      <c r="T25" s="11"/>
      <c r="U25" s="11"/>
      <c r="V25" s="11"/>
      <c r="W25" s="11"/>
      <c r="X25" s="11"/>
      <c r="Y25" s="11"/>
      <c r="Z25" s="11"/>
      <c r="AA25" s="11"/>
      <c r="AB25" s="11"/>
      <c r="AC25" s="11"/>
      <c r="AD25" s="11"/>
      <c r="AE25" s="11"/>
      <c r="AF25" s="11"/>
      <c r="AL25" s="11"/>
      <c r="AM25" s="11"/>
      <c r="AN25" s="11"/>
      <c r="AO25" s="11"/>
      <c r="AP25" s="11"/>
      <c r="AQ25" s="11"/>
      <c r="AR25" s="11"/>
      <c r="AS25" s="7"/>
      <c r="AT25" s="7"/>
      <c r="AU25" s="7"/>
      <c r="AV25" s="7"/>
      <c r="AW25" s="7"/>
      <c r="AX25" s="7"/>
      <c r="AY25" s="7"/>
      <c r="AZ25" s="7"/>
      <c r="BA25" s="7"/>
      <c r="BB25" s="7"/>
      <c r="BC25" s="7"/>
      <c r="BD25" s="7"/>
      <c r="BE25" s="7"/>
      <c r="BF25" s="7"/>
      <c r="BH25" s="1"/>
    </row>
    <row r="26" spans="1:60" ht="25.25" customHeight="1" x14ac:dyDescent="0.2">
      <c r="A26" s="1"/>
      <c r="B26" s="4"/>
      <c r="C26" s="14"/>
      <c r="D26" s="67"/>
      <c r="E26" s="67"/>
      <c r="F26" s="67"/>
      <c r="G26" s="4"/>
      <c r="I26" s="7"/>
      <c r="J26" s="28"/>
      <c r="K26" s="30"/>
      <c r="L26" s="30"/>
      <c r="M26" s="28"/>
      <c r="N26" s="60">
        <f t="shared" si="0"/>
        <v>17</v>
      </c>
      <c r="O26" s="41"/>
      <c r="P26" s="39"/>
      <c r="Q26" s="49"/>
      <c r="R26" s="50"/>
      <c r="S26" s="11"/>
      <c r="T26" s="11"/>
      <c r="U26" s="11"/>
      <c r="V26" s="11"/>
      <c r="W26" s="11"/>
      <c r="X26" s="11"/>
      <c r="Y26" s="11"/>
      <c r="Z26" s="11"/>
      <c r="AA26" s="11"/>
      <c r="AB26" s="11"/>
      <c r="AC26" s="11"/>
      <c r="AD26" s="11"/>
      <c r="AE26" s="11"/>
      <c r="AF26" s="11"/>
      <c r="AL26" s="11"/>
      <c r="AM26" s="11"/>
      <c r="AN26" s="11"/>
      <c r="AO26" s="11"/>
      <c r="AP26" s="11"/>
      <c r="AQ26" s="11"/>
      <c r="AR26" s="11"/>
      <c r="AS26" s="7"/>
      <c r="AT26" s="7"/>
      <c r="AU26" s="7"/>
      <c r="AV26" s="7"/>
      <c r="AW26" s="7"/>
      <c r="AX26" s="7"/>
      <c r="AY26" s="7"/>
      <c r="AZ26" s="7"/>
      <c r="BA26" s="7"/>
      <c r="BB26" s="7"/>
      <c r="BC26" s="7"/>
      <c r="BD26" s="7"/>
      <c r="BE26" s="7"/>
      <c r="BF26" s="7"/>
      <c r="BH26" s="1"/>
    </row>
    <row r="27" spans="1:60" ht="25.25" customHeight="1" x14ac:dyDescent="0.2">
      <c r="A27" s="1"/>
      <c r="B27" s="4"/>
      <c r="C27" s="14"/>
      <c r="D27" s="67" t="s">
        <v>14</v>
      </c>
      <c r="E27" s="67"/>
      <c r="F27" s="67"/>
      <c r="G27" s="4"/>
      <c r="J27" s="28"/>
      <c r="K27" s="30"/>
      <c r="L27" s="30"/>
      <c r="M27" s="28"/>
      <c r="N27" s="60">
        <f t="shared" si="0"/>
        <v>18</v>
      </c>
      <c r="O27" s="41"/>
      <c r="P27" s="39"/>
      <c r="Q27" s="49"/>
      <c r="R27" s="50"/>
      <c r="S27" s="11"/>
      <c r="T27" s="11"/>
      <c r="U27" s="11"/>
      <c r="V27" s="11"/>
      <c r="W27" s="11"/>
      <c r="X27" s="11"/>
      <c r="Y27" s="11"/>
      <c r="Z27" s="11"/>
      <c r="AA27" s="11"/>
      <c r="AB27" s="11"/>
      <c r="AC27" s="11"/>
      <c r="AD27" s="11"/>
      <c r="AE27" s="11"/>
      <c r="AF27" s="11"/>
      <c r="AL27" s="6"/>
      <c r="AM27" s="6"/>
      <c r="AN27" s="6"/>
      <c r="AO27" s="6"/>
      <c r="AP27" s="6"/>
      <c r="AQ27" s="6"/>
      <c r="AR27" s="6"/>
      <c r="BH27" s="1"/>
    </row>
    <row r="28" spans="1:60" ht="25.25" customHeight="1" x14ac:dyDescent="0.2">
      <c r="A28" s="1"/>
      <c r="B28" s="4"/>
      <c r="C28" s="8">
        <v>5</v>
      </c>
      <c r="D28" s="67"/>
      <c r="E28" s="67"/>
      <c r="F28" s="67"/>
      <c r="G28" s="4"/>
      <c r="J28" s="28"/>
      <c r="K28" s="30"/>
      <c r="L28" s="30"/>
      <c r="M28" s="28"/>
      <c r="N28" s="60">
        <f t="shared" si="0"/>
        <v>19</v>
      </c>
      <c r="O28" s="41"/>
      <c r="P28" s="39"/>
      <c r="Q28" s="49"/>
      <c r="R28" s="50"/>
      <c r="S28" s="11"/>
      <c r="T28" s="11"/>
      <c r="U28" s="11"/>
      <c r="V28" s="11"/>
      <c r="W28" s="11"/>
      <c r="X28" s="11"/>
      <c r="Y28" s="11"/>
      <c r="Z28" s="11"/>
      <c r="AA28" s="11"/>
      <c r="AB28" s="11"/>
      <c r="AC28" s="11"/>
      <c r="AD28" s="11"/>
      <c r="AE28" s="11"/>
      <c r="AF28" s="11"/>
      <c r="AL28" s="6"/>
      <c r="AM28" s="6"/>
      <c r="AN28" s="6"/>
      <c r="AO28" s="6"/>
      <c r="AP28" s="6"/>
      <c r="AQ28" s="6"/>
      <c r="AR28" s="6"/>
      <c r="BH28" s="1"/>
    </row>
    <row r="29" spans="1:60" ht="25.25" customHeight="1" x14ac:dyDescent="0.2">
      <c r="A29" s="1"/>
      <c r="B29" s="4"/>
      <c r="C29" s="14"/>
      <c r="D29" s="67"/>
      <c r="E29" s="67"/>
      <c r="F29" s="67"/>
      <c r="G29" s="4"/>
      <c r="J29" s="28"/>
      <c r="K29" s="30"/>
      <c r="L29" s="30"/>
      <c r="M29" s="28"/>
      <c r="N29" s="60">
        <f t="shared" si="0"/>
        <v>20</v>
      </c>
      <c r="O29" s="41"/>
      <c r="P29" s="39"/>
      <c r="Q29" s="49"/>
      <c r="R29" s="50"/>
      <c r="S29" s="11"/>
      <c r="T29" s="11"/>
      <c r="U29" s="11"/>
      <c r="V29" s="11"/>
      <c r="W29" s="11"/>
      <c r="X29" s="11"/>
      <c r="Y29" s="11"/>
      <c r="Z29" s="11"/>
      <c r="AA29" s="11"/>
      <c r="AB29" s="11"/>
      <c r="AC29" s="11"/>
      <c r="AD29" s="11"/>
      <c r="AE29" s="11"/>
      <c r="AF29" s="11"/>
      <c r="AL29" s="6"/>
      <c r="AM29" s="6"/>
      <c r="AN29" s="6"/>
      <c r="AO29" s="6"/>
      <c r="AP29" s="6"/>
      <c r="AQ29" s="6"/>
      <c r="AR29" s="6"/>
      <c r="BH29" s="1"/>
    </row>
    <row r="30" spans="1:60" ht="25.25" customHeight="1" x14ac:dyDescent="0.2">
      <c r="A30" s="1"/>
      <c r="B30" s="4"/>
      <c r="C30" s="14"/>
      <c r="D30" s="67"/>
      <c r="E30" s="67"/>
      <c r="F30" s="67"/>
      <c r="G30" s="4"/>
      <c r="J30" s="28"/>
      <c r="K30" s="30"/>
      <c r="L30" s="30"/>
      <c r="M30" s="28"/>
      <c r="N30" s="60">
        <f t="shared" si="0"/>
        <v>21</v>
      </c>
      <c r="O30" s="41"/>
      <c r="P30" s="39"/>
      <c r="Q30" s="49"/>
      <c r="R30" s="50"/>
      <c r="S30" s="11"/>
      <c r="T30" s="11"/>
      <c r="U30" s="11"/>
      <c r="V30" s="11"/>
      <c r="W30" s="11"/>
      <c r="X30" s="11"/>
      <c r="Y30" s="11"/>
      <c r="Z30" s="11"/>
      <c r="AA30" s="11"/>
      <c r="AB30" s="11"/>
      <c r="AC30" s="11"/>
      <c r="AD30" s="11"/>
      <c r="AE30" s="11"/>
      <c r="AF30" s="11"/>
      <c r="BH30" s="1"/>
    </row>
    <row r="31" spans="1:60" ht="25.25" customHeight="1" x14ac:dyDescent="0.2">
      <c r="A31" s="1"/>
      <c r="B31" s="4"/>
      <c r="C31" s="4"/>
      <c r="D31" s="68" t="s">
        <v>16</v>
      </c>
      <c r="E31" s="68"/>
      <c r="F31" s="68"/>
      <c r="G31" s="4"/>
      <c r="J31" s="28"/>
      <c r="K31" s="30"/>
      <c r="L31" s="30"/>
      <c r="M31" s="28"/>
      <c r="N31" s="60">
        <f t="shared" si="0"/>
        <v>22</v>
      </c>
      <c r="O31" s="41"/>
      <c r="P31" s="39"/>
      <c r="Q31" s="49"/>
      <c r="R31" s="50"/>
      <c r="S31" s="11"/>
      <c r="T31" s="11"/>
      <c r="U31" s="11"/>
      <c r="V31" s="11"/>
      <c r="W31" s="11"/>
      <c r="X31" s="11"/>
      <c r="Y31" s="11"/>
      <c r="Z31" s="11"/>
      <c r="AA31" s="11"/>
      <c r="AB31" s="11"/>
      <c r="AC31" s="11"/>
      <c r="AD31" s="11"/>
      <c r="AE31" s="11"/>
      <c r="AF31" s="11"/>
      <c r="BH31" s="1"/>
    </row>
    <row r="32" spans="1:60" ht="25.25" customHeight="1" x14ac:dyDescent="0.2">
      <c r="A32" s="1"/>
      <c r="B32" s="4"/>
      <c r="C32" s="8">
        <v>6</v>
      </c>
      <c r="D32" s="68"/>
      <c r="E32" s="68"/>
      <c r="F32" s="68"/>
      <c r="G32" s="4"/>
      <c r="J32" s="28"/>
      <c r="K32" s="30"/>
      <c r="L32" s="30"/>
      <c r="M32" s="28"/>
      <c r="N32" s="60">
        <f t="shared" si="0"/>
        <v>23</v>
      </c>
      <c r="O32" s="41"/>
      <c r="P32" s="39"/>
      <c r="Q32" s="49"/>
      <c r="R32" s="50"/>
      <c r="S32" s="11"/>
      <c r="T32" s="11"/>
      <c r="U32" s="11"/>
      <c r="V32" s="11"/>
      <c r="W32" s="11"/>
      <c r="X32" s="11"/>
      <c r="Y32" s="11"/>
      <c r="Z32" s="11"/>
      <c r="AA32" s="11"/>
      <c r="AB32" s="11"/>
      <c r="AC32" s="11"/>
      <c r="AD32" s="11"/>
      <c r="AE32" s="11"/>
      <c r="AF32" s="11"/>
      <c r="BH32" s="1"/>
    </row>
    <row r="33" spans="1:60" ht="25.25" customHeight="1" x14ac:dyDescent="0.2">
      <c r="A33" s="1"/>
      <c r="B33" s="4"/>
      <c r="C33" s="4"/>
      <c r="D33" s="68"/>
      <c r="E33" s="68"/>
      <c r="F33" s="68"/>
      <c r="G33" s="4"/>
      <c r="J33" s="28"/>
      <c r="K33" s="30"/>
      <c r="L33" s="30"/>
      <c r="M33" s="28"/>
      <c r="N33" s="60">
        <f t="shared" si="0"/>
        <v>24</v>
      </c>
      <c r="O33" s="41"/>
      <c r="P33" s="39"/>
      <c r="Q33" s="49"/>
      <c r="R33" s="50"/>
      <c r="BH33" s="1"/>
    </row>
    <row r="34" spans="1:60" ht="25.25" customHeight="1" x14ac:dyDescent="0.2">
      <c r="A34" s="1"/>
      <c r="B34" s="4"/>
      <c r="C34" s="4"/>
      <c r="D34" s="68"/>
      <c r="E34" s="68"/>
      <c r="F34" s="68"/>
      <c r="G34" s="4"/>
      <c r="J34" s="28"/>
      <c r="K34" s="30"/>
      <c r="L34" s="30"/>
      <c r="M34" s="28"/>
      <c r="N34" s="60">
        <f t="shared" si="0"/>
        <v>25</v>
      </c>
      <c r="O34" s="41"/>
      <c r="P34" s="39"/>
      <c r="Q34" s="49"/>
      <c r="R34" s="50"/>
      <c r="BH34" s="1"/>
    </row>
    <row r="35" spans="1:60" ht="25.25" customHeight="1" x14ac:dyDescent="0.2">
      <c r="A35" s="1"/>
      <c r="B35" s="4"/>
      <c r="C35" s="4"/>
      <c r="D35" s="68"/>
      <c r="E35" s="68"/>
      <c r="F35" s="68"/>
      <c r="G35" s="4"/>
      <c r="J35" s="28"/>
      <c r="K35" s="30"/>
      <c r="L35" s="30"/>
      <c r="M35" s="28"/>
      <c r="N35" s="60">
        <f t="shared" si="0"/>
        <v>26</v>
      </c>
      <c r="O35" s="41"/>
      <c r="P35" s="39"/>
      <c r="Q35" s="49"/>
      <c r="R35" s="50"/>
      <c r="BH35" s="1"/>
    </row>
    <row r="36" spans="1:60" ht="25.25" customHeight="1" x14ac:dyDescent="0.2">
      <c r="A36" s="25" t="s">
        <v>0</v>
      </c>
      <c r="B36" s="22"/>
      <c r="C36" s="23"/>
      <c r="D36" s="24"/>
      <c r="E36" s="4"/>
      <c r="F36" s="4"/>
      <c r="G36" s="4"/>
      <c r="J36" s="28"/>
      <c r="K36" s="30"/>
      <c r="L36" s="30"/>
      <c r="M36" s="28"/>
      <c r="N36" s="60">
        <f t="shared" si="0"/>
        <v>27</v>
      </c>
      <c r="O36" s="41"/>
      <c r="P36" s="39"/>
      <c r="Q36" s="49"/>
      <c r="R36" s="50"/>
      <c r="BH36" s="1"/>
    </row>
    <row r="37" spans="1:60" ht="22.5" customHeight="1" x14ac:dyDescent="0.2">
      <c r="A37" s="1"/>
      <c r="B37" s="64"/>
      <c r="C37" s="64"/>
      <c r="D37" s="64"/>
      <c r="E37" s="64"/>
      <c r="F37" s="64"/>
      <c r="G37" s="64"/>
      <c r="J37" s="28"/>
      <c r="K37" s="30"/>
      <c r="L37" s="30"/>
      <c r="M37" s="28"/>
      <c r="N37" s="60">
        <f t="shared" si="0"/>
        <v>28</v>
      </c>
      <c r="O37" s="41"/>
      <c r="P37" s="39"/>
      <c r="Q37" s="49"/>
      <c r="R37" s="50"/>
      <c r="BH37" s="1"/>
    </row>
    <row r="38" spans="1:60" ht="22.5" customHeight="1" x14ac:dyDescent="0.2">
      <c r="A38" s="1"/>
      <c r="B38" s="64"/>
      <c r="C38" s="64"/>
      <c r="D38" s="66" t="s">
        <v>15</v>
      </c>
      <c r="E38" s="66"/>
      <c r="F38" s="66"/>
      <c r="G38" s="64"/>
      <c r="J38" s="28"/>
      <c r="K38" s="30"/>
      <c r="L38" s="30"/>
      <c r="M38" s="28"/>
      <c r="N38" s="60">
        <f t="shared" si="0"/>
        <v>29</v>
      </c>
      <c r="O38" s="41"/>
      <c r="P38" s="39"/>
      <c r="Q38" s="49"/>
      <c r="R38" s="50"/>
      <c r="BH38" s="1"/>
    </row>
    <row r="39" spans="1:60" ht="22.5" customHeight="1" x14ac:dyDescent="0.2">
      <c r="A39" s="1"/>
      <c r="B39" s="64"/>
      <c r="C39" s="64"/>
      <c r="D39" s="66"/>
      <c r="E39" s="66"/>
      <c r="F39" s="66"/>
      <c r="G39" s="64"/>
      <c r="J39" s="28"/>
      <c r="K39" s="30"/>
      <c r="L39" s="30"/>
      <c r="M39" s="28"/>
      <c r="N39" s="61">
        <f t="shared" si="0"/>
        <v>30</v>
      </c>
      <c r="O39" s="42"/>
      <c r="P39" s="39"/>
      <c r="Q39" s="49"/>
      <c r="R39" s="51"/>
      <c r="BH39" s="1"/>
    </row>
    <row r="40" spans="1:60" ht="22.5" customHeight="1" x14ac:dyDescent="0.2">
      <c r="A40" s="1"/>
      <c r="B40" s="64"/>
      <c r="C40" s="64"/>
      <c r="D40" s="66"/>
      <c r="E40" s="66"/>
      <c r="F40" s="66"/>
      <c r="G40" s="64"/>
      <c r="J40" s="28"/>
      <c r="K40" s="30"/>
      <c r="L40" s="30"/>
      <c r="M40" s="28"/>
      <c r="N40" s="43"/>
      <c r="O40" s="44"/>
      <c r="P40" s="45"/>
      <c r="BH40" s="1"/>
    </row>
    <row r="41" spans="1:60" ht="22.5" customHeight="1" x14ac:dyDescent="0.2">
      <c r="A41" s="1"/>
      <c r="B41" s="64"/>
      <c r="C41" s="64"/>
      <c r="D41" s="66"/>
      <c r="E41" s="66"/>
      <c r="F41" s="66"/>
      <c r="G41" s="64"/>
      <c r="J41" s="28"/>
      <c r="K41" s="30"/>
      <c r="L41" s="30"/>
      <c r="M41" s="28"/>
      <c r="N41" s="37"/>
      <c r="O41" s="37"/>
      <c r="P41" s="33"/>
      <c r="BH41" s="1"/>
    </row>
    <row r="42" spans="1:60" ht="22.5" customHeight="1" x14ac:dyDescent="0.2">
      <c r="A42" s="1"/>
      <c r="B42" s="64"/>
      <c r="C42" s="64"/>
      <c r="D42" s="66"/>
      <c r="E42" s="66"/>
      <c r="F42" s="66"/>
      <c r="G42" s="64"/>
      <c r="J42" s="28"/>
      <c r="K42" s="30"/>
      <c r="L42" s="30"/>
      <c r="M42" s="28"/>
      <c r="N42" s="37"/>
      <c r="O42" s="37"/>
      <c r="P42" s="33"/>
      <c r="BH42" s="1"/>
    </row>
    <row r="43" spans="1:60" ht="22.5" customHeight="1" x14ac:dyDescent="0.2">
      <c r="A43" s="1"/>
      <c r="B43" s="64"/>
      <c r="C43" s="64"/>
      <c r="D43" s="64"/>
      <c r="E43" s="64"/>
      <c r="F43" s="64"/>
      <c r="G43" s="64"/>
      <c r="J43" s="28"/>
      <c r="K43" s="30"/>
      <c r="L43" s="30"/>
      <c r="M43" s="28"/>
      <c r="N43" s="37"/>
      <c r="O43" s="37"/>
      <c r="P43" s="33"/>
      <c r="BH43" s="1"/>
    </row>
    <row r="44" spans="1:60" ht="22.5" customHeight="1" x14ac:dyDescent="0.2">
      <c r="A44" s="1"/>
      <c r="B44" s="64"/>
      <c r="C44" s="64"/>
      <c r="D44" s="64"/>
      <c r="E44" s="64"/>
      <c r="F44" s="64"/>
      <c r="G44" s="64"/>
      <c r="J44" s="28"/>
      <c r="K44" s="30"/>
      <c r="L44" s="30"/>
      <c r="M44" s="28"/>
      <c r="N44" s="37"/>
      <c r="O44" s="37"/>
      <c r="P44" s="33"/>
      <c r="BH44" s="1"/>
    </row>
    <row r="45" spans="1:60" ht="22.5" customHeight="1" x14ac:dyDescent="0.2">
      <c r="A45" s="1"/>
      <c r="B45" s="64"/>
      <c r="C45" s="64"/>
      <c r="D45" s="78" t="s">
        <v>22</v>
      </c>
      <c r="E45" s="78"/>
      <c r="F45" s="78"/>
      <c r="G45" s="64"/>
      <c r="BH45" s="1"/>
    </row>
    <row r="46" spans="1:60" ht="22.5" customHeight="1" x14ac:dyDescent="0.2">
      <c r="A46" s="1"/>
      <c r="B46" s="64"/>
      <c r="C46" s="64"/>
      <c r="D46" s="78"/>
      <c r="E46" s="78"/>
      <c r="F46" s="78"/>
      <c r="G46" s="64"/>
      <c r="J46" s="28"/>
      <c r="K46" s="30"/>
      <c r="L46" s="30"/>
      <c r="M46" s="28"/>
      <c r="N46" s="37"/>
      <c r="O46" s="37"/>
      <c r="P46" s="33"/>
      <c r="BH46" s="1"/>
    </row>
    <row r="47" spans="1:60" ht="22.5" customHeight="1" x14ac:dyDescent="0.2">
      <c r="A47" s="1"/>
      <c r="B47" s="64"/>
      <c r="C47" s="64"/>
      <c r="D47" s="78"/>
      <c r="E47" s="78"/>
      <c r="F47" s="78"/>
      <c r="G47" s="64"/>
      <c r="J47" s="28"/>
      <c r="N47" s="37"/>
      <c r="O47" s="37"/>
      <c r="P47" s="33"/>
      <c r="BH47" s="1"/>
    </row>
    <row r="48" spans="1:60" ht="22.5" customHeight="1" x14ac:dyDescent="0.2">
      <c r="A48" s="1"/>
      <c r="B48" s="64"/>
      <c r="C48" s="64"/>
      <c r="D48" s="78"/>
      <c r="E48" s="78"/>
      <c r="F48" s="78"/>
      <c r="G48" s="64"/>
      <c r="J48" s="28"/>
      <c r="N48" s="29"/>
      <c r="O48" s="29"/>
      <c r="P48" s="33"/>
      <c r="BH48" s="1"/>
    </row>
    <row r="49" spans="1:60" ht="22.5" customHeight="1" x14ac:dyDescent="0.2">
      <c r="A49" s="1"/>
      <c r="B49" s="64"/>
      <c r="C49" s="64"/>
      <c r="D49" s="78"/>
      <c r="E49" s="78"/>
      <c r="F49" s="78"/>
      <c r="G49" s="64"/>
      <c r="J49" s="28"/>
      <c r="N49" s="29"/>
      <c r="O49" s="29"/>
      <c r="P49" s="33"/>
      <c r="BH49" s="1"/>
    </row>
    <row r="50" spans="1:60" ht="22.5" customHeight="1" x14ac:dyDescent="0.2">
      <c r="A50" s="1"/>
      <c r="B50" s="64"/>
      <c r="C50" s="64"/>
      <c r="D50" s="79" t="s">
        <v>23</v>
      </c>
      <c r="E50" s="79"/>
      <c r="F50" s="79"/>
      <c r="G50" s="64"/>
      <c r="J50" s="28"/>
      <c r="N50" s="29"/>
      <c r="O50" s="29"/>
      <c r="P50" s="33"/>
      <c r="BH50" s="1"/>
    </row>
    <row r="51" spans="1:60" ht="22.5" customHeight="1" x14ac:dyDescent="0.2">
      <c r="A51" s="1"/>
      <c r="B51" s="64"/>
      <c r="C51" s="64"/>
      <c r="D51" s="80" t="s">
        <v>6</v>
      </c>
      <c r="E51" s="79"/>
      <c r="F51" s="79"/>
      <c r="G51" s="64"/>
      <c r="J51" s="28"/>
      <c r="N51" s="29"/>
      <c r="O51" s="29"/>
      <c r="BH51" s="1"/>
    </row>
    <row r="52" spans="1:60" ht="22.5" customHeight="1" x14ac:dyDescent="0.2">
      <c r="A52" s="1"/>
      <c r="B52" s="64"/>
      <c r="C52" s="64"/>
      <c r="D52" s="80" t="s">
        <v>24</v>
      </c>
      <c r="E52" s="79"/>
      <c r="F52" s="79"/>
      <c r="G52" s="64"/>
      <c r="J52" s="28"/>
      <c r="K52" s="30"/>
      <c r="L52" s="30"/>
      <c r="M52" s="28"/>
      <c r="N52" s="29"/>
      <c r="O52" s="29"/>
      <c r="BH52" s="1"/>
    </row>
    <row r="53" spans="1:60" ht="22.5" customHeight="1" x14ac:dyDescent="0.2">
      <c r="A53" s="1"/>
      <c r="B53" s="64"/>
      <c r="C53" s="64"/>
      <c r="D53" s="80" t="s">
        <v>25</v>
      </c>
      <c r="E53" s="79"/>
      <c r="F53" s="79"/>
      <c r="G53" s="64"/>
      <c r="J53" s="31"/>
      <c r="K53" s="31"/>
      <c r="L53" s="31"/>
      <c r="M53" s="28"/>
      <c r="N53" s="29"/>
      <c r="O53" s="29"/>
      <c r="BH53" s="1"/>
    </row>
    <row r="54" spans="1:60" ht="22.5" customHeight="1" x14ac:dyDescent="0.2">
      <c r="A54" s="1"/>
      <c r="B54" s="64"/>
      <c r="C54" s="64"/>
      <c r="D54" s="64"/>
      <c r="E54" s="64"/>
      <c r="F54" s="64"/>
      <c r="G54" s="64"/>
      <c r="N54" s="29"/>
      <c r="O54" s="29"/>
      <c r="BH54" s="1"/>
    </row>
    <row r="55" spans="1:60" ht="22.5" customHeight="1" x14ac:dyDescent="0.2">
      <c r="A55" s="1"/>
      <c r="B55" s="64"/>
      <c r="C55" s="64"/>
      <c r="D55" s="64"/>
      <c r="E55" s="64"/>
      <c r="F55" s="64"/>
      <c r="G55" s="64"/>
      <c r="N55" s="29"/>
      <c r="O55" s="29"/>
      <c r="BH55" s="1"/>
    </row>
    <row r="56" spans="1:60" ht="22.5" customHeight="1" x14ac:dyDescent="0.2">
      <c r="A56" s="1"/>
      <c r="B56" s="64"/>
      <c r="C56" s="64"/>
      <c r="D56" s="64"/>
      <c r="E56" s="64"/>
      <c r="F56" s="64"/>
      <c r="G56" s="64"/>
      <c r="N56" s="29"/>
      <c r="O56" s="29"/>
      <c r="BH56" s="1"/>
    </row>
    <row r="57" spans="1:60" ht="18" customHeight="1" x14ac:dyDescent="0.2">
      <c r="A57" s="1"/>
      <c r="B57" s="64"/>
      <c r="C57" s="64"/>
      <c r="D57" s="64"/>
      <c r="E57" s="64"/>
      <c r="F57" s="64"/>
      <c r="G57" s="64"/>
      <c r="N57" s="29"/>
      <c r="O57" s="29"/>
      <c r="BH57" s="1"/>
    </row>
    <row r="58" spans="1:60" ht="18" customHeight="1" x14ac:dyDescent="0.2">
      <c r="A58" s="1"/>
      <c r="B58" s="64"/>
      <c r="C58" s="64"/>
      <c r="D58" s="64"/>
      <c r="E58" s="64"/>
      <c r="F58" s="64"/>
      <c r="G58" s="64"/>
      <c r="N58" s="29"/>
      <c r="O58" s="29"/>
      <c r="BH58" s="1"/>
    </row>
    <row r="59" spans="1:60" ht="18" customHeight="1" x14ac:dyDescent="0.2">
      <c r="A59" s="1"/>
      <c r="B59" s="64"/>
      <c r="C59" s="64"/>
      <c r="D59" s="64"/>
      <c r="E59" s="64"/>
      <c r="F59" s="64"/>
      <c r="G59" s="64"/>
      <c r="N59" s="29"/>
      <c r="O59" s="29"/>
      <c r="BH59" s="1"/>
    </row>
    <row r="60" spans="1:60" ht="18" customHeight="1" x14ac:dyDescent="0.2">
      <c r="A60" s="1"/>
      <c r="B60" s="64"/>
      <c r="C60" s="64"/>
      <c r="D60" s="64"/>
      <c r="E60" s="64"/>
      <c r="F60" s="64"/>
      <c r="G60" s="64"/>
      <c r="N60" s="29"/>
      <c r="O60" s="29"/>
      <c r="BH60" s="1"/>
    </row>
    <row r="61" spans="1:60" ht="18" customHeight="1" x14ac:dyDescent="0.2">
      <c r="A61" s="1"/>
      <c r="B61" s="64"/>
      <c r="C61" s="64"/>
      <c r="D61" s="64"/>
      <c r="E61" s="64"/>
      <c r="F61" s="64"/>
      <c r="G61" s="64"/>
      <c r="N61" s="29"/>
      <c r="O61" s="29"/>
      <c r="BH61" s="1"/>
    </row>
    <row r="62" spans="1:60" ht="18" customHeight="1" x14ac:dyDescent="0.2">
      <c r="A62" s="1"/>
      <c r="B62" s="64"/>
      <c r="C62" s="64"/>
      <c r="D62" s="64"/>
      <c r="E62" s="64"/>
      <c r="F62" s="64"/>
      <c r="G62" s="64"/>
      <c r="N62" s="29"/>
      <c r="O62" s="29"/>
      <c r="BH62" s="1"/>
    </row>
    <row r="63" spans="1:60" ht="18" customHeight="1" x14ac:dyDescent="0.2">
      <c r="A63" s="1"/>
      <c r="B63" s="1"/>
      <c r="C63" s="62"/>
      <c r="D63" s="63" t="s">
        <v>26</v>
      </c>
      <c r="E63" s="63"/>
      <c r="F63" s="63"/>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row>
    <row r="64" spans="1:60" ht="18" customHeight="1" x14ac:dyDescent="0.2">
      <c r="N64" s="29"/>
      <c r="O64" s="29"/>
    </row>
    <row r="65" spans="14:15" ht="18" customHeight="1" x14ac:dyDescent="0.2">
      <c r="N65" s="29"/>
      <c r="O65" s="29"/>
    </row>
    <row r="66" spans="14:15" ht="18" customHeight="1" x14ac:dyDescent="0.2">
      <c r="N66" s="29"/>
      <c r="O66" s="29"/>
    </row>
    <row r="67" spans="14:15" ht="18" customHeight="1" x14ac:dyDescent="0.2">
      <c r="N67" s="29"/>
      <c r="O67" s="29"/>
    </row>
    <row r="68" spans="14:15" ht="18" customHeight="1" x14ac:dyDescent="0.2">
      <c r="N68" s="29"/>
      <c r="O68" s="29"/>
    </row>
    <row r="69" spans="14:15" ht="18" customHeight="1" x14ac:dyDescent="0.2">
      <c r="N69" s="29"/>
      <c r="O69" s="29"/>
    </row>
    <row r="70" spans="14:15" ht="18" customHeight="1" x14ac:dyDescent="0.2">
      <c r="N70" s="29"/>
      <c r="O70" s="29"/>
    </row>
    <row r="71" spans="14:15" ht="18" customHeight="1" x14ac:dyDescent="0.2">
      <c r="N71" s="29"/>
      <c r="O71" s="29"/>
    </row>
    <row r="72" spans="14:15" ht="18" customHeight="1" x14ac:dyDescent="0.2">
      <c r="N72" s="29"/>
      <c r="O72" s="29"/>
    </row>
    <row r="73" spans="14:15" ht="18" customHeight="1" x14ac:dyDescent="0.2">
      <c r="N73" s="29"/>
      <c r="O73" s="29"/>
    </row>
    <row r="74" spans="14:15" ht="18" customHeight="1" x14ac:dyDescent="0.2">
      <c r="N74" s="29"/>
      <c r="O74" s="29"/>
    </row>
    <row r="75" spans="14:15" ht="18" customHeight="1" x14ac:dyDescent="0.2">
      <c r="N75" s="29"/>
      <c r="O75" s="29"/>
    </row>
    <row r="76" spans="14:15" ht="18" customHeight="1" x14ac:dyDescent="0.2">
      <c r="N76" s="29"/>
      <c r="O76" s="29"/>
    </row>
    <row r="77" spans="14:15" ht="18" customHeight="1" x14ac:dyDescent="0.2">
      <c r="N77" s="29"/>
      <c r="O77" s="29"/>
    </row>
    <row r="78" spans="14:15" ht="18" customHeight="1" x14ac:dyDescent="0.2">
      <c r="N78" s="29"/>
      <c r="O78" s="29"/>
    </row>
    <row r="79" spans="14:15" ht="18" customHeight="1" x14ac:dyDescent="0.2">
      <c r="N79" s="29"/>
      <c r="O79" s="29"/>
    </row>
    <row r="80" spans="14:15" ht="18" customHeight="1" x14ac:dyDescent="0.2">
      <c r="N80" s="29"/>
      <c r="O80" s="29"/>
    </row>
    <row r="81" spans="14:15" ht="18" customHeight="1" x14ac:dyDescent="0.2">
      <c r="N81" s="29"/>
      <c r="O81" s="29"/>
    </row>
    <row r="82" spans="14:15" ht="18" customHeight="1" x14ac:dyDescent="0.2">
      <c r="N82" s="29"/>
      <c r="O82" s="29"/>
    </row>
    <row r="83" spans="14:15" ht="18" customHeight="1" x14ac:dyDescent="0.2">
      <c r="N83" s="29"/>
      <c r="O83" s="29"/>
    </row>
    <row r="84" spans="14:15" ht="18" customHeight="1" x14ac:dyDescent="0.2">
      <c r="N84" s="29"/>
      <c r="O84" s="29"/>
    </row>
    <row r="85" spans="14:15" ht="18" customHeight="1" x14ac:dyDescent="0.2">
      <c r="N85" s="29"/>
      <c r="O85" s="29"/>
    </row>
    <row r="86" spans="14:15" ht="18" customHeight="1" x14ac:dyDescent="0.2">
      <c r="N86" s="29"/>
      <c r="O86" s="29"/>
    </row>
    <row r="87" spans="14:15" ht="18" customHeight="1" x14ac:dyDescent="0.2">
      <c r="N87" s="29"/>
      <c r="O87" s="29"/>
    </row>
    <row r="88" spans="14:15" ht="18" customHeight="1" x14ac:dyDescent="0.2">
      <c r="N88" s="29"/>
      <c r="O88" s="29"/>
    </row>
    <row r="89" spans="14:15" ht="18" customHeight="1" x14ac:dyDescent="0.2">
      <c r="N89" s="29"/>
      <c r="O89" s="29"/>
    </row>
    <row r="90" spans="14:15" ht="18" customHeight="1" x14ac:dyDescent="0.2">
      <c r="N90" s="29"/>
      <c r="O90" s="29"/>
    </row>
    <row r="91" spans="14:15" ht="18" customHeight="1" x14ac:dyDescent="0.2">
      <c r="N91" s="29"/>
      <c r="O91" s="29"/>
    </row>
    <row r="92" spans="14:15" ht="18" customHeight="1" x14ac:dyDescent="0.2">
      <c r="N92" s="29"/>
      <c r="O92" s="29"/>
    </row>
    <row r="93" spans="14:15" ht="18" customHeight="1" x14ac:dyDescent="0.2">
      <c r="N93" s="29"/>
      <c r="O93" s="29"/>
    </row>
    <row r="94" spans="14:15" ht="18" customHeight="1" x14ac:dyDescent="0.2">
      <c r="N94" s="29"/>
      <c r="O94" s="29"/>
    </row>
    <row r="95" spans="14:15" ht="18" customHeight="1" x14ac:dyDescent="0.2">
      <c r="N95" s="29"/>
      <c r="O95" s="29"/>
    </row>
    <row r="96" spans="14:15" ht="18" customHeight="1" x14ac:dyDescent="0.2">
      <c r="N96" s="29"/>
      <c r="O96" s="29"/>
    </row>
    <row r="97" spans="14:15" ht="18" customHeight="1" x14ac:dyDescent="0.2">
      <c r="N97" s="29"/>
      <c r="O97" s="29"/>
    </row>
    <row r="98" spans="14:15" ht="18" customHeight="1" x14ac:dyDescent="0.2">
      <c r="N98" s="29"/>
      <c r="O98" s="29"/>
    </row>
    <row r="99" spans="14:15" ht="18" customHeight="1" x14ac:dyDescent="0.2">
      <c r="N99" s="29"/>
      <c r="O99" s="29"/>
    </row>
    <row r="100" spans="14:15" ht="18" customHeight="1" x14ac:dyDescent="0.2">
      <c r="N100" s="29"/>
      <c r="O100" s="29"/>
    </row>
    <row r="101" spans="14:15" ht="18" customHeight="1" x14ac:dyDescent="0.2">
      <c r="N101" s="29"/>
      <c r="O101" s="29"/>
    </row>
    <row r="102" spans="14:15" ht="18" customHeight="1" x14ac:dyDescent="0.2">
      <c r="N102" s="29"/>
      <c r="O102" s="29"/>
    </row>
    <row r="103" spans="14:15" ht="18" customHeight="1" x14ac:dyDescent="0.2">
      <c r="N103" s="29"/>
      <c r="O103" s="29"/>
    </row>
    <row r="104" spans="14:15" ht="18" customHeight="1" x14ac:dyDescent="0.2">
      <c r="N104" s="29"/>
      <c r="O104" s="29"/>
    </row>
    <row r="105" spans="14:15" ht="18" customHeight="1" x14ac:dyDescent="0.2">
      <c r="N105" s="29"/>
      <c r="O105" s="29"/>
    </row>
    <row r="106" spans="14:15" ht="18" customHeight="1" x14ac:dyDescent="0.2">
      <c r="N106" s="29"/>
      <c r="O106" s="29"/>
    </row>
    <row r="107" spans="14:15" ht="18" customHeight="1" x14ac:dyDescent="0.2">
      <c r="N107" s="29"/>
      <c r="O107" s="29"/>
    </row>
    <row r="108" spans="14:15" ht="18" customHeight="1" x14ac:dyDescent="0.2">
      <c r="N108" s="29"/>
      <c r="O108" s="29"/>
    </row>
    <row r="109" spans="14:15" ht="18" customHeight="1" x14ac:dyDescent="0.2">
      <c r="N109" s="29"/>
      <c r="O109" s="29"/>
    </row>
    <row r="110" spans="14:15" ht="18" customHeight="1" x14ac:dyDescent="0.2">
      <c r="N110" s="29"/>
      <c r="O110" s="29"/>
    </row>
    <row r="111" spans="14:15" ht="18" customHeight="1" x14ac:dyDescent="0.2">
      <c r="N111" s="29"/>
      <c r="O111" s="29"/>
    </row>
    <row r="112" spans="14:15" ht="18" customHeight="1" x14ac:dyDescent="0.2">
      <c r="N112" s="29"/>
      <c r="O112" s="29"/>
    </row>
    <row r="113" spans="14:15" ht="18" customHeight="1" x14ac:dyDescent="0.2">
      <c r="N113" s="29"/>
      <c r="O113" s="29"/>
    </row>
    <row r="114" spans="14:15" ht="18" customHeight="1" x14ac:dyDescent="0.2">
      <c r="N114" s="29"/>
      <c r="O114" s="29"/>
    </row>
  </sheetData>
  <mergeCells count="19">
    <mergeCell ref="D45:F49"/>
    <mergeCell ref="I2:P5"/>
    <mergeCell ref="N7:Q7"/>
    <mergeCell ref="J7:K7"/>
    <mergeCell ref="D13:F16"/>
    <mergeCell ref="D17:F20"/>
    <mergeCell ref="I12:K12"/>
    <mergeCell ref="I8:K8"/>
    <mergeCell ref="I9:K9"/>
    <mergeCell ref="I10:K10"/>
    <mergeCell ref="I11:K11"/>
    <mergeCell ref="A1:C1"/>
    <mergeCell ref="D38:F42"/>
    <mergeCell ref="D24:F26"/>
    <mergeCell ref="D27:F30"/>
    <mergeCell ref="D31:F35"/>
    <mergeCell ref="D21:F23"/>
    <mergeCell ref="D2:G5"/>
    <mergeCell ref="D8:F12"/>
  </mergeCells>
  <hyperlinks>
    <hyperlink ref="D45" r:id="rId1"/>
    <hyperlink ref="E45" r:id="rId2" display="http://whatifmath.org/contact-us/"/>
    <hyperlink ref="F45" r:id="rId3" display="http://whatifmath.org/contact-us/"/>
    <hyperlink ref="D46" r:id="rId4" display="http://whatifmath.org/contact-us/"/>
    <hyperlink ref="E46" r:id="rId5" display="http://whatifmath.org/contact-us/"/>
    <hyperlink ref="F46" r:id="rId6" display="http://whatifmath.org/contact-us/"/>
    <hyperlink ref="D47" r:id="rId7" display="http://whatifmath.org/contact-us/"/>
    <hyperlink ref="E47" r:id="rId8" display="http://whatifmath.org/contact-us/"/>
    <hyperlink ref="F47" r:id="rId9" display="http://whatifmath.org/contact-us/"/>
    <hyperlink ref="D48" r:id="rId10" display="http://whatifmath.org/contact-us/"/>
    <hyperlink ref="E48" r:id="rId11" display="http://whatifmath.org/contact-us/"/>
    <hyperlink ref="F48" r:id="rId12" display="http://whatifmath.org/contact-us/"/>
    <hyperlink ref="D49" r:id="rId13" display="http://whatifmath.org/contact-us/"/>
    <hyperlink ref="E49" r:id="rId14" display="http://whatifmath.org/contact-us/"/>
    <hyperlink ref="F49" r:id="rId15" display="http://whatifmath.org/contact-us/"/>
    <hyperlink ref="D51" r:id="rId16"/>
    <hyperlink ref="D52" r:id="rId17"/>
    <hyperlink ref="D53" r:id="rId18"/>
  </hyperlinks>
  <pageMargins left="0.75" right="0.75" top="1" bottom="1" header="0.5" footer="0.5"/>
  <pageSetup orientation="portrait"/>
  <drawing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H114"/>
  <sheetViews>
    <sheetView showGridLines="0" zoomScale="90" zoomScaleNormal="90" zoomScalePageLayoutView="90" workbookViewId="0">
      <selection sqref="A1:C1"/>
    </sheetView>
  </sheetViews>
  <sheetFormatPr baseColWidth="10" defaultColWidth="12" defaultRowHeight="18" customHeight="1" x14ac:dyDescent="0.2"/>
  <cols>
    <col min="1" max="2" width="3" style="2" customWidth="1"/>
    <col min="3" max="3" width="6" style="2" customWidth="1"/>
    <col min="4" max="5" width="12" style="2"/>
    <col min="6" max="6" width="11.6640625" style="2" customWidth="1"/>
    <col min="7" max="9" width="4.1640625" style="2" customWidth="1"/>
    <col min="10" max="10" width="6" style="2" customWidth="1"/>
    <col min="11" max="11" width="7.33203125" style="2" customWidth="1"/>
    <col min="12" max="12" width="15.6640625" style="2" customWidth="1"/>
    <col min="13" max="13" width="4.1640625" style="19" customWidth="1"/>
    <col min="14" max="14" width="9.33203125" style="2" customWidth="1"/>
    <col min="15" max="15" width="15" style="2" customWidth="1"/>
    <col min="16" max="16" width="17" style="2" customWidth="1"/>
    <col min="17" max="17" width="16" style="48" customWidth="1"/>
    <col min="18" max="18" width="15.83203125" style="6" customWidth="1"/>
    <col min="19" max="19" width="19.1640625" style="6" customWidth="1"/>
    <col min="20" max="21" width="5.6640625" style="6" customWidth="1"/>
    <col min="22" max="33" width="6" style="6" customWidth="1"/>
    <col min="34" max="59" width="6" style="2" customWidth="1"/>
    <col min="60" max="60" width="4.1640625" style="2" customWidth="1"/>
    <col min="61" max="16384" width="12" style="2"/>
  </cols>
  <sheetData>
    <row r="1" spans="1:60" ht="18" customHeight="1" x14ac:dyDescent="0.2">
      <c r="A1" s="65" t="s">
        <v>21</v>
      </c>
      <c r="B1" s="65"/>
      <c r="C1" s="65"/>
      <c r="D1" s="1"/>
      <c r="E1" s="1"/>
      <c r="F1" s="1"/>
      <c r="G1" s="1"/>
      <c r="H1" s="1"/>
      <c r="I1" s="1"/>
      <c r="J1" s="1"/>
      <c r="K1" s="1"/>
      <c r="L1" s="1"/>
      <c r="M1" s="17"/>
      <c r="N1" s="1"/>
      <c r="O1" s="1"/>
      <c r="P1" s="1"/>
      <c r="Q1" s="46"/>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row>
    <row r="2" spans="1:60" ht="18" customHeight="1" x14ac:dyDescent="0.2">
      <c r="A2" s="3"/>
      <c r="B2" s="3"/>
      <c r="C2" s="3"/>
      <c r="D2" s="70" t="s">
        <v>20</v>
      </c>
      <c r="E2" s="70"/>
      <c r="F2" s="70"/>
      <c r="G2" s="70"/>
      <c r="H2" s="4"/>
      <c r="I2" s="72" t="s">
        <v>11</v>
      </c>
      <c r="J2" s="72"/>
      <c r="K2" s="72"/>
      <c r="L2" s="72"/>
      <c r="M2" s="72"/>
      <c r="N2" s="72"/>
      <c r="O2" s="72"/>
      <c r="P2" s="72"/>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1"/>
    </row>
    <row r="3" spans="1:60" ht="18" customHeight="1" x14ac:dyDescent="0.2">
      <c r="A3" s="3"/>
      <c r="B3" s="3"/>
      <c r="C3" s="3"/>
      <c r="D3" s="70"/>
      <c r="E3" s="70"/>
      <c r="F3" s="70"/>
      <c r="G3" s="70"/>
      <c r="H3" s="4"/>
      <c r="I3" s="72"/>
      <c r="J3" s="72"/>
      <c r="K3" s="72"/>
      <c r="L3" s="72"/>
      <c r="M3" s="72"/>
      <c r="N3" s="72"/>
      <c r="O3" s="72"/>
      <c r="P3" s="72"/>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1"/>
    </row>
    <row r="4" spans="1:60" ht="18" customHeight="1" x14ac:dyDescent="0.2">
      <c r="A4" s="3"/>
      <c r="B4" s="3"/>
      <c r="C4" s="3"/>
      <c r="D4" s="70"/>
      <c r="E4" s="70"/>
      <c r="F4" s="70"/>
      <c r="G4" s="70"/>
      <c r="H4" s="4"/>
      <c r="I4" s="72"/>
      <c r="J4" s="72"/>
      <c r="K4" s="72"/>
      <c r="L4" s="72"/>
      <c r="M4" s="72"/>
      <c r="N4" s="72"/>
      <c r="O4" s="72"/>
      <c r="P4" s="72"/>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1"/>
    </row>
    <row r="5" spans="1:60" ht="18" customHeight="1" x14ac:dyDescent="0.2">
      <c r="A5" s="3"/>
      <c r="B5" s="3"/>
      <c r="C5" s="3"/>
      <c r="D5" s="70"/>
      <c r="E5" s="70"/>
      <c r="F5" s="70"/>
      <c r="G5" s="70"/>
      <c r="H5" s="4"/>
      <c r="I5" s="72"/>
      <c r="J5" s="72"/>
      <c r="K5" s="72"/>
      <c r="L5" s="72"/>
      <c r="M5" s="72"/>
      <c r="N5" s="72"/>
      <c r="O5" s="72"/>
      <c r="P5" s="72"/>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1"/>
    </row>
    <row r="6" spans="1:60" ht="18" customHeight="1" x14ac:dyDescent="0.2">
      <c r="A6" s="5"/>
      <c r="B6" s="5"/>
      <c r="C6" s="5"/>
      <c r="D6" s="5"/>
      <c r="E6" s="5"/>
      <c r="F6" s="5"/>
      <c r="G6" s="5"/>
      <c r="H6" s="5"/>
      <c r="I6" s="5"/>
      <c r="J6" s="5"/>
      <c r="K6" s="5"/>
      <c r="L6" s="5"/>
      <c r="M6" s="18"/>
      <c r="N6" s="5"/>
      <c r="O6" s="5"/>
      <c r="P6" s="5"/>
      <c r="Q6" s="47"/>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1"/>
    </row>
    <row r="7" spans="1:60" ht="25.25" customHeight="1" x14ac:dyDescent="0.2">
      <c r="A7" s="1"/>
      <c r="B7" s="4"/>
      <c r="C7" s="4"/>
      <c r="D7" s="4"/>
      <c r="E7" s="15"/>
      <c r="F7" s="15"/>
      <c r="G7" s="4"/>
      <c r="I7" s="31"/>
      <c r="J7" s="74"/>
      <c r="K7" s="74"/>
      <c r="L7" s="31"/>
      <c r="M7" s="34"/>
      <c r="N7" s="73"/>
      <c r="O7" s="73"/>
      <c r="P7" s="73"/>
      <c r="Q7" s="73"/>
      <c r="R7" s="34"/>
      <c r="S7" s="34"/>
      <c r="T7" s="34"/>
      <c r="U7" s="34"/>
      <c r="V7" s="34"/>
      <c r="W7" s="34"/>
      <c r="X7" s="34"/>
      <c r="Y7" s="34"/>
      <c r="Z7" s="34"/>
      <c r="AA7" s="34"/>
      <c r="AB7" s="34"/>
      <c r="AC7" s="34"/>
      <c r="AD7" s="34"/>
      <c r="AE7" s="34"/>
      <c r="AF7" s="34"/>
      <c r="AG7" s="34"/>
      <c r="AH7" s="34"/>
      <c r="AI7" s="34"/>
      <c r="AJ7" s="34"/>
      <c r="AK7" s="34"/>
      <c r="AL7" s="34"/>
      <c r="AM7" s="31"/>
      <c r="AN7" s="31"/>
      <c r="AO7" s="31"/>
      <c r="AP7" s="31"/>
      <c r="AQ7" s="31"/>
      <c r="AR7" s="31"/>
      <c r="AS7" s="31"/>
      <c r="AT7" s="31"/>
      <c r="AU7" s="31"/>
      <c r="AV7" s="31"/>
      <c r="AW7" s="31"/>
      <c r="AX7" s="31"/>
      <c r="AY7" s="31"/>
      <c r="AZ7" s="31"/>
      <c r="BA7" s="31"/>
      <c r="BB7" s="31"/>
      <c r="BC7" s="31"/>
      <c r="BD7" s="31"/>
      <c r="BE7" s="31"/>
      <c r="BF7" s="31"/>
      <c r="BG7" s="31"/>
      <c r="BH7" s="1"/>
    </row>
    <row r="8" spans="1:60" ht="24" customHeight="1" x14ac:dyDescent="0.2">
      <c r="A8" s="1"/>
      <c r="B8" s="4"/>
      <c r="C8" s="16"/>
      <c r="D8" s="71" t="s">
        <v>3</v>
      </c>
      <c r="E8" s="71"/>
      <c r="F8" s="71"/>
      <c r="G8" s="4"/>
      <c r="I8" s="75" t="s">
        <v>8</v>
      </c>
      <c r="J8" s="76"/>
      <c r="K8" s="77"/>
      <c r="L8" s="59">
        <v>376900000</v>
      </c>
      <c r="M8" s="28"/>
      <c r="N8" s="54" t="s">
        <v>2</v>
      </c>
      <c r="O8" s="55" t="s">
        <v>6</v>
      </c>
      <c r="P8" s="55" t="s">
        <v>5</v>
      </c>
      <c r="Q8" s="54" t="s">
        <v>4</v>
      </c>
      <c r="R8" s="54" t="s">
        <v>7</v>
      </c>
      <c r="S8" s="56" t="s">
        <v>12</v>
      </c>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1"/>
      <c r="AW8" s="31"/>
      <c r="AX8" s="30"/>
      <c r="AY8" s="30"/>
      <c r="AZ8" s="30"/>
      <c r="BA8" s="30"/>
      <c r="BB8" s="30"/>
      <c r="BC8" s="30"/>
      <c r="BD8" s="27"/>
      <c r="BE8" s="27"/>
      <c r="BF8" s="27"/>
      <c r="BG8" s="31"/>
      <c r="BH8" s="1"/>
    </row>
    <row r="9" spans="1:60" ht="24" customHeight="1" x14ac:dyDescent="0.2">
      <c r="A9" s="1"/>
      <c r="B9" s="8"/>
      <c r="C9" s="8"/>
      <c r="D9" s="71"/>
      <c r="E9" s="71"/>
      <c r="F9" s="71"/>
      <c r="G9" s="9"/>
      <c r="I9" s="75" t="s">
        <v>1</v>
      </c>
      <c r="J9" s="76"/>
      <c r="K9" s="77"/>
      <c r="L9" s="58">
        <v>3.3000000000000002E-2</v>
      </c>
      <c r="M9" s="28"/>
      <c r="N9" s="36">
        <v>0</v>
      </c>
      <c r="O9" s="40"/>
      <c r="P9" s="38">
        <f>L8-Q9</f>
        <v>356900000</v>
      </c>
      <c r="Q9" s="49">
        <f>$L$10</f>
        <v>20000000</v>
      </c>
      <c r="R9" s="50">
        <f>$L$10</f>
        <v>20000000</v>
      </c>
      <c r="S9" s="52">
        <f>NPV(L9,Q9:Q38)</f>
        <v>377234057.4424181</v>
      </c>
      <c r="T9" s="30"/>
      <c r="U9" s="30"/>
      <c r="V9" s="30"/>
      <c r="W9" s="30"/>
      <c r="X9" s="30"/>
      <c r="Y9" s="30"/>
      <c r="Z9" s="30"/>
      <c r="AA9" s="30"/>
      <c r="AB9" s="30"/>
      <c r="AC9" s="30"/>
      <c r="AD9" s="30"/>
      <c r="AE9" s="30"/>
      <c r="AF9" s="30"/>
      <c r="AG9" s="30"/>
      <c r="AH9" s="30"/>
      <c r="AI9" s="30"/>
      <c r="AJ9" s="30"/>
      <c r="AK9" s="27"/>
      <c r="AL9" s="27"/>
      <c r="AM9" s="27"/>
      <c r="AN9" s="27"/>
      <c r="AO9" s="27"/>
      <c r="AP9" s="27"/>
      <c r="AQ9" s="27"/>
      <c r="AR9" s="27"/>
      <c r="AS9" s="27"/>
      <c r="AT9" s="27"/>
      <c r="AU9" s="27"/>
      <c r="AV9" s="31"/>
      <c r="AW9" s="31"/>
      <c r="AX9" s="27"/>
      <c r="AY9" s="27"/>
      <c r="AZ9" s="27"/>
      <c r="BA9" s="27"/>
      <c r="BB9" s="27"/>
      <c r="BC9" s="27"/>
      <c r="BD9" s="27"/>
      <c r="BE9" s="27"/>
      <c r="BF9" s="27"/>
      <c r="BG9" s="31"/>
      <c r="BH9" s="1"/>
    </row>
    <row r="10" spans="1:60" ht="24" customHeight="1" x14ac:dyDescent="0.2">
      <c r="A10" s="1"/>
      <c r="B10" s="10"/>
      <c r="C10" s="10"/>
      <c r="D10" s="71"/>
      <c r="E10" s="71"/>
      <c r="F10" s="71"/>
      <c r="G10" s="9"/>
      <c r="I10" s="75" t="s">
        <v>4</v>
      </c>
      <c r="J10" s="76"/>
      <c r="K10" s="77"/>
      <c r="L10" s="57">
        <v>20000000</v>
      </c>
      <c r="M10" s="26"/>
      <c r="N10" s="60">
        <f>N9+1</f>
        <v>1</v>
      </c>
      <c r="O10" s="41">
        <f>$L$9*P9</f>
        <v>11777700</v>
      </c>
      <c r="P10" s="39">
        <f>P9+O10-Q10</f>
        <v>348677700</v>
      </c>
      <c r="Q10" s="49">
        <f>$L$10</f>
        <v>20000000</v>
      </c>
      <c r="R10" s="50">
        <f>$L$10+R9</f>
        <v>40000000</v>
      </c>
      <c r="S10" s="31"/>
      <c r="T10" s="31"/>
      <c r="U10" s="31"/>
      <c r="V10" s="31"/>
      <c r="W10" s="31"/>
      <c r="X10" s="31"/>
      <c r="Y10" s="31"/>
      <c r="Z10" s="31"/>
      <c r="AA10" s="31"/>
      <c r="AB10" s="31"/>
      <c r="AC10" s="31"/>
      <c r="AD10" s="31"/>
      <c r="AE10" s="31"/>
      <c r="AF10" s="31"/>
      <c r="AG10" s="31"/>
      <c r="AH10" s="31"/>
      <c r="AI10" s="31"/>
      <c r="AJ10" s="31"/>
      <c r="AK10" s="31"/>
      <c r="AL10" s="27"/>
      <c r="AM10" s="27"/>
      <c r="AN10" s="27"/>
      <c r="AO10" s="27"/>
      <c r="AP10" s="27"/>
      <c r="AQ10" s="27"/>
      <c r="AR10" s="31"/>
      <c r="AS10" s="27"/>
      <c r="AT10" s="27"/>
      <c r="AU10" s="27"/>
      <c r="AV10" s="27"/>
      <c r="AW10" s="27"/>
      <c r="AX10" s="27"/>
      <c r="AY10" s="27"/>
      <c r="AZ10" s="27"/>
      <c r="BA10" s="27"/>
      <c r="BB10" s="27"/>
      <c r="BC10" s="27"/>
      <c r="BD10" s="27"/>
      <c r="BE10" s="27"/>
      <c r="BF10" s="27"/>
      <c r="BG10" s="31"/>
      <c r="BH10" s="1"/>
    </row>
    <row r="11" spans="1:60" ht="24" customHeight="1" x14ac:dyDescent="0.2">
      <c r="A11" s="1"/>
      <c r="B11" s="10"/>
      <c r="C11" s="12"/>
      <c r="D11" s="71"/>
      <c r="E11" s="71"/>
      <c r="F11" s="71"/>
      <c r="G11" s="9"/>
      <c r="I11" s="75" t="s">
        <v>9</v>
      </c>
      <c r="J11" s="76"/>
      <c r="K11" s="77"/>
      <c r="L11" s="57">
        <v>600000000</v>
      </c>
      <c r="M11" s="28"/>
      <c r="N11" s="60">
        <f t="shared" ref="N11:N39" si="0">N10+1</f>
        <v>2</v>
      </c>
      <c r="O11" s="41">
        <f t="shared" ref="O11:O39" si="1">$L$9*P10</f>
        <v>11506364.1</v>
      </c>
      <c r="P11" s="39">
        <f>P10+O11-Q11</f>
        <v>340184064.10000002</v>
      </c>
      <c r="Q11" s="49">
        <f t="shared" ref="Q11:Q38" si="2">$L$10</f>
        <v>20000000</v>
      </c>
      <c r="R11" s="50">
        <f t="shared" ref="R11:R38" si="3">$L$10+R10</f>
        <v>60000000</v>
      </c>
      <c r="S11" s="31"/>
      <c r="T11" s="31"/>
      <c r="U11" s="31"/>
      <c r="V11" s="31"/>
      <c r="W11" s="31"/>
      <c r="X11" s="31"/>
      <c r="Y11" s="31"/>
      <c r="Z11" s="31"/>
      <c r="AA11" s="31"/>
      <c r="AB11" s="31"/>
      <c r="AC11" s="31"/>
      <c r="AD11" s="31"/>
      <c r="AE11" s="31"/>
      <c r="AF11" s="31"/>
      <c r="AG11" s="31"/>
      <c r="AH11" s="31"/>
      <c r="AI11" s="31"/>
      <c r="AJ11" s="31"/>
      <c r="AK11" s="31"/>
      <c r="AL11" s="27"/>
      <c r="AM11" s="27"/>
      <c r="AN11" s="27"/>
      <c r="AO11" s="27"/>
      <c r="AP11" s="27"/>
      <c r="AQ11" s="27"/>
      <c r="AR11" s="27"/>
      <c r="AS11" s="27"/>
      <c r="AT11" s="27"/>
      <c r="AU11" s="27"/>
      <c r="AV11" s="27"/>
      <c r="AW11" s="27"/>
      <c r="AX11" s="27"/>
      <c r="AY11" s="27"/>
      <c r="AZ11" s="27"/>
      <c r="BA11" s="27"/>
      <c r="BB11" s="27"/>
      <c r="BC11" s="27"/>
      <c r="BD11" s="27"/>
      <c r="BE11" s="27"/>
      <c r="BF11" s="27"/>
      <c r="BG11" s="31"/>
      <c r="BH11" s="1"/>
    </row>
    <row r="12" spans="1:60" ht="24" customHeight="1" x14ac:dyDescent="0.2">
      <c r="A12" s="1"/>
      <c r="B12" s="10"/>
      <c r="C12" s="10"/>
      <c r="D12" s="71"/>
      <c r="E12" s="71"/>
      <c r="F12" s="71"/>
      <c r="G12" s="13"/>
      <c r="I12" s="75" t="s">
        <v>13</v>
      </c>
      <c r="J12" s="76"/>
      <c r="K12" s="77"/>
      <c r="L12" s="53">
        <v>30</v>
      </c>
      <c r="M12" s="28"/>
      <c r="N12" s="60">
        <f t="shared" si="0"/>
        <v>3</v>
      </c>
      <c r="O12" s="41">
        <f t="shared" si="1"/>
        <v>11226074.115300002</v>
      </c>
      <c r="P12" s="39">
        <f t="shared" ref="P12:P38" si="4">P11+O12-Q12</f>
        <v>331410138.21530002</v>
      </c>
      <c r="Q12" s="49">
        <f t="shared" si="2"/>
        <v>20000000</v>
      </c>
      <c r="R12" s="50">
        <f t="shared" si="3"/>
        <v>80000000</v>
      </c>
      <c r="S12" s="31"/>
      <c r="T12" s="31"/>
      <c r="U12" s="31"/>
      <c r="V12" s="31"/>
      <c r="W12" s="31"/>
      <c r="X12" s="31"/>
      <c r="Y12" s="31"/>
      <c r="Z12" s="31"/>
      <c r="AA12" s="31"/>
      <c r="AB12" s="31"/>
      <c r="AC12" s="31"/>
      <c r="AD12" s="31"/>
      <c r="AE12" s="31"/>
      <c r="AF12" s="31"/>
      <c r="AG12" s="31"/>
      <c r="AH12" s="31"/>
      <c r="AI12" s="31"/>
      <c r="AJ12" s="31"/>
      <c r="AK12" s="31"/>
      <c r="AL12" s="27"/>
      <c r="AM12" s="27"/>
      <c r="AN12" s="27"/>
      <c r="AO12" s="27"/>
      <c r="AP12" s="27"/>
      <c r="AQ12" s="27"/>
      <c r="AR12" s="27"/>
      <c r="AS12" s="27"/>
      <c r="AT12" s="27"/>
      <c r="AU12" s="27"/>
      <c r="AV12" s="27"/>
      <c r="AW12" s="27"/>
      <c r="AX12" s="27"/>
      <c r="AY12" s="27"/>
      <c r="AZ12" s="27"/>
      <c r="BA12" s="27"/>
      <c r="BB12" s="27"/>
      <c r="BC12" s="27"/>
      <c r="BD12" s="27"/>
      <c r="BE12" s="27"/>
      <c r="BF12" s="27"/>
      <c r="BG12" s="31"/>
      <c r="BH12" s="1"/>
    </row>
    <row r="13" spans="1:60" ht="24" customHeight="1" x14ac:dyDescent="0.2">
      <c r="A13" s="1"/>
      <c r="B13" s="10"/>
      <c r="C13" s="10"/>
      <c r="D13" s="69" t="s">
        <v>18</v>
      </c>
      <c r="E13" s="69"/>
      <c r="F13" s="69"/>
      <c r="G13" s="13"/>
      <c r="I13" s="31"/>
      <c r="J13" s="32"/>
      <c r="K13" s="28"/>
      <c r="L13" s="30"/>
      <c r="M13" s="28"/>
      <c r="N13" s="60">
        <f t="shared" si="0"/>
        <v>4</v>
      </c>
      <c r="O13" s="41">
        <f t="shared" si="1"/>
        <v>10936534.561104901</v>
      </c>
      <c r="P13" s="39">
        <f t="shared" si="4"/>
        <v>322346672.77640492</v>
      </c>
      <c r="Q13" s="49">
        <f t="shared" si="2"/>
        <v>20000000</v>
      </c>
      <c r="R13" s="50">
        <f t="shared" si="3"/>
        <v>100000000</v>
      </c>
      <c r="S13" s="28"/>
      <c r="T13" s="28"/>
      <c r="U13" s="28"/>
      <c r="V13" s="28"/>
      <c r="W13" s="28"/>
      <c r="X13" s="28"/>
      <c r="Y13" s="28"/>
      <c r="Z13" s="28"/>
      <c r="AA13" s="28"/>
      <c r="AB13" s="28"/>
      <c r="AC13" s="28"/>
      <c r="AD13" s="28"/>
      <c r="AE13" s="28"/>
      <c r="AF13" s="31"/>
      <c r="AG13" s="31"/>
      <c r="AH13" s="31"/>
      <c r="AI13" s="31"/>
      <c r="AJ13" s="31"/>
      <c r="AK13" s="31"/>
      <c r="AL13" s="27"/>
      <c r="AM13" s="27"/>
      <c r="AN13" s="27"/>
      <c r="AO13" s="27"/>
      <c r="AP13" s="27"/>
      <c r="AQ13" s="27"/>
      <c r="AR13" s="27"/>
      <c r="AS13" s="27"/>
      <c r="AT13" s="27"/>
      <c r="AU13" s="27"/>
      <c r="AV13" s="27"/>
      <c r="AW13" s="27"/>
      <c r="AX13" s="27"/>
      <c r="AY13" s="27"/>
      <c r="AZ13" s="27"/>
      <c r="BA13" s="27"/>
      <c r="BB13" s="27"/>
      <c r="BC13" s="27"/>
      <c r="BD13" s="27"/>
      <c r="BE13" s="27"/>
      <c r="BF13" s="27"/>
      <c r="BG13" s="31"/>
      <c r="BH13" s="1"/>
    </row>
    <row r="14" spans="1:60" ht="24" customHeight="1" x14ac:dyDescent="0.2">
      <c r="A14" s="1"/>
      <c r="B14" s="10"/>
      <c r="C14" s="8">
        <v>1</v>
      </c>
      <c r="D14" s="69"/>
      <c r="E14" s="69"/>
      <c r="F14" s="69"/>
      <c r="G14" s="9"/>
      <c r="I14" s="27"/>
      <c r="J14" s="28"/>
      <c r="K14" s="30"/>
      <c r="L14" s="30"/>
      <c r="M14" s="28"/>
      <c r="N14" s="60">
        <f t="shared" si="0"/>
        <v>5</v>
      </c>
      <c r="O14" s="41">
        <f t="shared" si="1"/>
        <v>10637440.201621363</v>
      </c>
      <c r="P14" s="39">
        <f t="shared" si="4"/>
        <v>312984112.97802627</v>
      </c>
      <c r="Q14" s="49">
        <f t="shared" si="2"/>
        <v>20000000</v>
      </c>
      <c r="R14" s="50">
        <f t="shared" si="3"/>
        <v>120000000</v>
      </c>
      <c r="S14" s="27"/>
      <c r="T14" s="27"/>
      <c r="U14" s="27"/>
      <c r="V14" s="27"/>
      <c r="W14" s="27"/>
      <c r="X14" s="27"/>
      <c r="Y14" s="27"/>
      <c r="Z14" s="27"/>
      <c r="AA14" s="27"/>
      <c r="AB14" s="27"/>
      <c r="AC14" s="27"/>
      <c r="AD14" s="27"/>
      <c r="AE14" s="27"/>
      <c r="AF14" s="27"/>
      <c r="AG14" s="31"/>
      <c r="AH14" s="31"/>
      <c r="AI14" s="31"/>
      <c r="AJ14" s="31"/>
      <c r="AK14" s="31"/>
      <c r="AL14" s="27"/>
      <c r="AM14" s="27"/>
      <c r="AN14" s="27"/>
      <c r="AO14" s="27"/>
      <c r="AP14" s="27"/>
      <c r="AQ14" s="27"/>
      <c r="AR14" s="27"/>
      <c r="AS14" s="27"/>
      <c r="AT14" s="27"/>
      <c r="AU14" s="27"/>
      <c r="AV14" s="27"/>
      <c r="AW14" s="27"/>
      <c r="AX14" s="27"/>
      <c r="AY14" s="27"/>
      <c r="AZ14" s="27"/>
      <c r="BA14" s="27"/>
      <c r="BB14" s="27"/>
      <c r="BC14" s="27"/>
      <c r="BD14" s="27"/>
      <c r="BE14" s="27"/>
      <c r="BF14" s="27"/>
      <c r="BG14" s="31"/>
      <c r="BH14" s="1"/>
    </row>
    <row r="15" spans="1:60" ht="24" customHeight="1" x14ac:dyDescent="0.2">
      <c r="A15" s="1"/>
      <c r="B15" s="14"/>
      <c r="C15" s="8"/>
      <c r="D15" s="69"/>
      <c r="E15" s="69"/>
      <c r="F15" s="69"/>
      <c r="G15" s="9"/>
      <c r="I15" s="27"/>
      <c r="J15" s="28"/>
      <c r="K15" s="30"/>
      <c r="L15" s="30"/>
      <c r="M15" s="28"/>
      <c r="N15" s="60">
        <f t="shared" si="0"/>
        <v>6</v>
      </c>
      <c r="O15" s="41">
        <f t="shared" si="1"/>
        <v>10328475.728274867</v>
      </c>
      <c r="P15" s="39">
        <f t="shared" si="4"/>
        <v>303312588.70630115</v>
      </c>
      <c r="Q15" s="49">
        <f t="shared" si="2"/>
        <v>20000000</v>
      </c>
      <c r="R15" s="50">
        <f t="shared" si="3"/>
        <v>140000000</v>
      </c>
      <c r="S15" s="27"/>
      <c r="T15" s="27"/>
      <c r="U15" s="27"/>
      <c r="V15" s="27"/>
      <c r="W15" s="27"/>
      <c r="X15" s="27"/>
      <c r="Y15" s="27"/>
      <c r="Z15" s="27"/>
      <c r="AA15" s="27"/>
      <c r="AB15" s="27"/>
      <c r="AC15" s="27"/>
      <c r="AD15" s="27"/>
      <c r="AE15" s="27"/>
      <c r="AF15" s="27"/>
      <c r="AG15" s="31"/>
      <c r="AH15" s="31"/>
      <c r="AI15" s="31"/>
      <c r="AJ15" s="31"/>
      <c r="AK15" s="31"/>
      <c r="AL15" s="27"/>
      <c r="AM15" s="27"/>
      <c r="AN15" s="27"/>
      <c r="AO15" s="27"/>
      <c r="AP15" s="27"/>
      <c r="AQ15" s="27"/>
      <c r="AR15" s="27"/>
      <c r="AS15" s="27"/>
      <c r="AT15" s="27"/>
      <c r="AU15" s="27"/>
      <c r="AV15" s="27"/>
      <c r="AW15" s="27"/>
      <c r="AX15" s="27"/>
      <c r="AY15" s="27"/>
      <c r="AZ15" s="27"/>
      <c r="BA15" s="27"/>
      <c r="BB15" s="27"/>
      <c r="BC15" s="27"/>
      <c r="BD15" s="27"/>
      <c r="BE15" s="27"/>
      <c r="BF15" s="27"/>
      <c r="BG15" s="31"/>
      <c r="BH15" s="1"/>
    </row>
    <row r="16" spans="1:60" ht="24" customHeight="1" x14ac:dyDescent="0.2">
      <c r="A16" s="1"/>
      <c r="B16" s="10"/>
      <c r="C16" s="8"/>
      <c r="D16" s="69"/>
      <c r="E16" s="69"/>
      <c r="F16" s="69"/>
      <c r="G16" s="9"/>
      <c r="I16" s="27"/>
      <c r="J16" s="28"/>
      <c r="K16" s="30"/>
      <c r="L16" s="30"/>
      <c r="M16" s="28"/>
      <c r="N16" s="60">
        <f t="shared" si="0"/>
        <v>7</v>
      </c>
      <c r="O16" s="41">
        <f t="shared" si="1"/>
        <v>10009315.427307939</v>
      </c>
      <c r="P16" s="39">
        <f t="shared" si="4"/>
        <v>293321904.13360912</v>
      </c>
      <c r="Q16" s="49">
        <f t="shared" si="2"/>
        <v>20000000</v>
      </c>
      <c r="R16" s="50">
        <f t="shared" si="3"/>
        <v>160000000</v>
      </c>
      <c r="S16" s="27"/>
      <c r="T16" s="27"/>
      <c r="U16" s="27"/>
      <c r="V16" s="27"/>
      <c r="W16" s="27"/>
      <c r="X16" s="27"/>
      <c r="Y16" s="27"/>
      <c r="Z16" s="27"/>
      <c r="AA16" s="27"/>
      <c r="AB16" s="27"/>
      <c r="AC16" s="27"/>
      <c r="AD16" s="27"/>
      <c r="AE16" s="27"/>
      <c r="AF16" s="27"/>
      <c r="AG16" s="31"/>
      <c r="AH16" s="31"/>
      <c r="AI16" s="31"/>
      <c r="AJ16" s="31"/>
      <c r="AK16" s="31"/>
      <c r="AL16" s="27"/>
      <c r="AM16" s="27"/>
      <c r="AN16" s="27"/>
      <c r="AO16" s="27"/>
      <c r="AP16" s="27"/>
      <c r="AQ16" s="27"/>
      <c r="AR16" s="27"/>
      <c r="AS16" s="27"/>
      <c r="AT16" s="27"/>
      <c r="AU16" s="27"/>
      <c r="AV16" s="27"/>
      <c r="AW16" s="27"/>
      <c r="AX16" s="27"/>
      <c r="AY16" s="27"/>
      <c r="AZ16" s="27"/>
      <c r="BA16" s="27"/>
      <c r="BB16" s="27"/>
      <c r="BC16" s="27"/>
      <c r="BD16" s="27"/>
      <c r="BE16" s="27"/>
      <c r="BF16" s="27"/>
      <c r="BG16" s="31"/>
      <c r="BH16" s="1"/>
    </row>
    <row r="17" spans="1:60" ht="24" customHeight="1" x14ac:dyDescent="0.2">
      <c r="A17" s="1"/>
      <c r="B17" s="4"/>
      <c r="C17" s="4"/>
      <c r="D17" s="69" t="s">
        <v>17</v>
      </c>
      <c r="E17" s="69"/>
      <c r="F17" s="69"/>
      <c r="G17" s="9"/>
      <c r="I17" s="35"/>
      <c r="J17" s="28"/>
      <c r="K17" s="30"/>
      <c r="L17" s="30"/>
      <c r="M17" s="28"/>
      <c r="N17" s="60">
        <f t="shared" si="0"/>
        <v>8</v>
      </c>
      <c r="O17" s="41">
        <f t="shared" si="1"/>
        <v>9679622.8364091013</v>
      </c>
      <c r="P17" s="39">
        <f t="shared" si="4"/>
        <v>283001526.97001821</v>
      </c>
      <c r="Q17" s="49">
        <f t="shared" si="2"/>
        <v>20000000</v>
      </c>
      <c r="R17" s="50">
        <f t="shared" si="3"/>
        <v>180000000</v>
      </c>
      <c r="S17" s="28"/>
      <c r="T17" s="28"/>
      <c r="U17" s="28"/>
      <c r="V17" s="28"/>
      <c r="W17" s="28"/>
      <c r="X17" s="28"/>
      <c r="Y17" s="28"/>
      <c r="Z17" s="28"/>
      <c r="AA17" s="28"/>
      <c r="AB17" s="28"/>
      <c r="AC17" s="28"/>
      <c r="AD17" s="28"/>
      <c r="AE17" s="28"/>
      <c r="AF17" s="28"/>
      <c r="AG17" s="28"/>
      <c r="AH17" s="28"/>
      <c r="AI17" s="28"/>
      <c r="AJ17" s="28"/>
      <c r="AK17" s="28"/>
      <c r="AL17" s="28"/>
      <c r="AM17" s="28"/>
      <c r="AN17" s="28"/>
      <c r="AO17" s="28"/>
      <c r="AP17" s="27"/>
      <c r="AQ17" s="27"/>
      <c r="AR17" s="27"/>
      <c r="AS17" s="27"/>
      <c r="AT17" s="27"/>
      <c r="AU17" s="27"/>
      <c r="AV17" s="27"/>
      <c r="AW17" s="27"/>
      <c r="AX17" s="27"/>
      <c r="AY17" s="27"/>
      <c r="AZ17" s="27"/>
      <c r="BA17" s="27"/>
      <c r="BB17" s="27"/>
      <c r="BC17" s="27"/>
      <c r="BD17" s="27"/>
      <c r="BE17" s="27"/>
      <c r="BF17" s="27"/>
      <c r="BG17" s="31"/>
      <c r="BH17" s="1"/>
    </row>
    <row r="18" spans="1:60" ht="24" customHeight="1" x14ac:dyDescent="0.2">
      <c r="A18" s="1"/>
      <c r="B18" s="4"/>
      <c r="C18" s="8">
        <v>2</v>
      </c>
      <c r="D18" s="69"/>
      <c r="E18" s="69"/>
      <c r="F18" s="69"/>
      <c r="G18" s="9"/>
      <c r="I18" s="27"/>
      <c r="J18" s="28"/>
      <c r="K18" s="30"/>
      <c r="L18" s="30"/>
      <c r="M18" s="28"/>
      <c r="N18" s="60">
        <f t="shared" si="0"/>
        <v>9</v>
      </c>
      <c r="O18" s="41">
        <f t="shared" si="1"/>
        <v>9339050.3900106009</v>
      </c>
      <c r="P18" s="39">
        <f t="shared" si="4"/>
        <v>272340577.3600288</v>
      </c>
      <c r="Q18" s="49">
        <f t="shared" si="2"/>
        <v>20000000</v>
      </c>
      <c r="R18" s="50">
        <f t="shared" si="3"/>
        <v>200000000</v>
      </c>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31"/>
      <c r="BH18" s="1"/>
    </row>
    <row r="19" spans="1:60" ht="24" customHeight="1" x14ac:dyDescent="0.2">
      <c r="A19" s="1"/>
      <c r="B19" s="13"/>
      <c r="C19" s="8"/>
      <c r="D19" s="69"/>
      <c r="E19" s="69"/>
      <c r="F19" s="69"/>
      <c r="G19" s="9"/>
      <c r="I19" s="27"/>
      <c r="J19" s="28"/>
      <c r="K19" s="30"/>
      <c r="L19" s="30"/>
      <c r="M19" s="28"/>
      <c r="N19" s="60">
        <f t="shared" si="0"/>
        <v>10</v>
      </c>
      <c r="O19" s="41">
        <f t="shared" si="1"/>
        <v>8987239.0528809503</v>
      </c>
      <c r="P19" s="39">
        <f t="shared" si="4"/>
        <v>261327816.41290975</v>
      </c>
      <c r="Q19" s="49">
        <f t="shared" si="2"/>
        <v>20000000</v>
      </c>
      <c r="R19" s="50">
        <f t="shared" si="3"/>
        <v>220000000</v>
      </c>
      <c r="S19" s="27"/>
      <c r="T19" s="27"/>
      <c r="U19" s="27"/>
      <c r="V19" s="27"/>
      <c r="W19" s="27"/>
      <c r="X19" s="27"/>
      <c r="Y19" s="27"/>
      <c r="Z19" s="27"/>
      <c r="AA19" s="27"/>
      <c r="AB19" s="27"/>
      <c r="AC19" s="27"/>
      <c r="AD19" s="27"/>
      <c r="AE19" s="27"/>
      <c r="AF19" s="27"/>
      <c r="AG19" s="31"/>
      <c r="AH19" s="31"/>
      <c r="AI19" s="31"/>
      <c r="AJ19" s="31"/>
      <c r="AK19" s="31"/>
      <c r="AL19" s="27"/>
      <c r="AM19" s="27"/>
      <c r="AN19" s="27"/>
      <c r="AO19" s="27"/>
      <c r="AP19" s="27"/>
      <c r="AQ19" s="27"/>
      <c r="AR19" s="27"/>
      <c r="AS19" s="27"/>
      <c r="AT19" s="27"/>
      <c r="AU19" s="27"/>
      <c r="AV19" s="27"/>
      <c r="AW19" s="27"/>
      <c r="AX19" s="27"/>
      <c r="AY19" s="27"/>
      <c r="AZ19" s="27"/>
      <c r="BA19" s="27"/>
      <c r="BB19" s="27"/>
      <c r="BC19" s="27"/>
      <c r="BD19" s="27"/>
      <c r="BE19" s="27"/>
      <c r="BF19" s="27"/>
      <c r="BG19" s="31"/>
      <c r="BH19" s="1"/>
    </row>
    <row r="20" spans="1:60" ht="24" customHeight="1" x14ac:dyDescent="0.2">
      <c r="A20" s="1"/>
      <c r="B20" s="13"/>
      <c r="C20" s="21"/>
      <c r="D20" s="69"/>
      <c r="E20" s="69"/>
      <c r="F20" s="69"/>
      <c r="G20" s="9"/>
      <c r="I20" s="27"/>
      <c r="J20" s="28"/>
      <c r="K20" s="30"/>
      <c r="L20" s="30"/>
      <c r="M20" s="28"/>
      <c r="N20" s="60">
        <f t="shared" si="0"/>
        <v>11</v>
      </c>
      <c r="O20" s="41">
        <f t="shared" si="1"/>
        <v>8623817.9416260216</v>
      </c>
      <c r="P20" s="39">
        <f t="shared" si="4"/>
        <v>249951634.35453576</v>
      </c>
      <c r="Q20" s="49">
        <f t="shared" si="2"/>
        <v>20000000</v>
      </c>
      <c r="R20" s="50">
        <f t="shared" si="3"/>
        <v>240000000</v>
      </c>
      <c r="S20" s="27"/>
      <c r="T20" s="27"/>
      <c r="U20" s="27"/>
      <c r="V20" s="27"/>
      <c r="W20" s="27"/>
      <c r="X20" s="27"/>
      <c r="Y20" s="27"/>
      <c r="Z20" s="27"/>
      <c r="AA20" s="27"/>
      <c r="AB20" s="27"/>
      <c r="AC20" s="27"/>
      <c r="AD20" s="27"/>
      <c r="AE20" s="27"/>
      <c r="AF20" s="27"/>
      <c r="AG20" s="31"/>
      <c r="AH20" s="31"/>
      <c r="AI20" s="31"/>
      <c r="AJ20" s="31"/>
      <c r="AK20" s="31"/>
      <c r="AL20" s="27"/>
      <c r="AM20" s="27"/>
      <c r="AN20" s="27"/>
      <c r="AO20" s="27"/>
      <c r="AP20" s="27"/>
      <c r="AQ20" s="27"/>
      <c r="AR20" s="27"/>
      <c r="AS20" s="27"/>
      <c r="AT20" s="27"/>
      <c r="AU20" s="27"/>
      <c r="AV20" s="27"/>
      <c r="AW20" s="27"/>
      <c r="AX20" s="27"/>
      <c r="AY20" s="27"/>
      <c r="AZ20" s="27"/>
      <c r="BA20" s="27"/>
      <c r="BB20" s="27"/>
      <c r="BC20" s="27"/>
      <c r="BD20" s="27"/>
      <c r="BE20" s="27"/>
      <c r="BF20" s="27"/>
      <c r="BG20" s="31"/>
      <c r="BH20" s="1"/>
    </row>
    <row r="21" spans="1:60" ht="24" customHeight="1" x14ac:dyDescent="0.2">
      <c r="A21" s="1"/>
      <c r="B21" s="13"/>
      <c r="C21" s="13"/>
      <c r="D21" s="69" t="s">
        <v>19</v>
      </c>
      <c r="E21" s="69"/>
      <c r="F21" s="69"/>
      <c r="G21" s="9"/>
      <c r="I21" s="27"/>
      <c r="J21" s="28"/>
      <c r="K21" s="30"/>
      <c r="L21" s="30"/>
      <c r="M21" s="28"/>
      <c r="N21" s="60">
        <f t="shared" si="0"/>
        <v>12</v>
      </c>
      <c r="O21" s="41">
        <f t="shared" si="1"/>
        <v>8248403.9336996805</v>
      </c>
      <c r="P21" s="39">
        <f t="shared" si="4"/>
        <v>238200038.28823543</v>
      </c>
      <c r="Q21" s="49">
        <f t="shared" si="2"/>
        <v>20000000</v>
      </c>
      <c r="R21" s="50">
        <f t="shared" si="3"/>
        <v>260000000</v>
      </c>
      <c r="S21" s="27"/>
      <c r="T21" s="27"/>
      <c r="U21" s="27"/>
      <c r="V21" s="27"/>
      <c r="W21" s="27"/>
      <c r="X21" s="27"/>
      <c r="Y21" s="27"/>
      <c r="Z21" s="27"/>
      <c r="AA21" s="27"/>
      <c r="AB21" s="27"/>
      <c r="AC21" s="27"/>
      <c r="AD21" s="27"/>
      <c r="AE21" s="27"/>
      <c r="AF21" s="27"/>
      <c r="AG21" s="31"/>
      <c r="AH21" s="31"/>
      <c r="AI21" s="31"/>
      <c r="AJ21" s="31"/>
      <c r="AK21" s="31"/>
      <c r="AL21" s="27"/>
      <c r="AM21" s="27"/>
      <c r="AN21" s="27"/>
      <c r="AO21" s="27"/>
      <c r="AP21" s="27"/>
      <c r="AQ21" s="27"/>
      <c r="AR21" s="27"/>
      <c r="AS21" s="27"/>
      <c r="AT21" s="27"/>
      <c r="AU21" s="27"/>
      <c r="AV21" s="27"/>
      <c r="AW21" s="27"/>
      <c r="AX21" s="27"/>
      <c r="AY21" s="27"/>
      <c r="AZ21" s="27"/>
      <c r="BA21" s="27"/>
      <c r="BB21" s="27"/>
      <c r="BC21" s="27"/>
      <c r="BD21" s="27"/>
      <c r="BE21" s="27"/>
      <c r="BF21" s="27"/>
      <c r="BG21" s="31"/>
      <c r="BH21" s="1"/>
    </row>
    <row r="22" spans="1:60" ht="24" customHeight="1" x14ac:dyDescent="0.2">
      <c r="A22" s="1"/>
      <c r="B22" s="13"/>
      <c r="C22" s="8">
        <v>3</v>
      </c>
      <c r="D22" s="69"/>
      <c r="E22" s="69"/>
      <c r="F22" s="69"/>
      <c r="G22" s="9"/>
      <c r="I22" s="7"/>
      <c r="J22" s="28"/>
      <c r="K22" s="30"/>
      <c r="L22" s="30"/>
      <c r="M22" s="28"/>
      <c r="N22" s="60">
        <f t="shared" si="0"/>
        <v>13</v>
      </c>
      <c r="O22" s="41">
        <f t="shared" si="1"/>
        <v>7860601.2635117695</v>
      </c>
      <c r="P22" s="39">
        <f t="shared" si="4"/>
        <v>226060639.5517472</v>
      </c>
      <c r="Q22" s="49">
        <f t="shared" si="2"/>
        <v>20000000</v>
      </c>
      <c r="R22" s="50">
        <f t="shared" si="3"/>
        <v>280000000</v>
      </c>
      <c r="S22" s="11"/>
      <c r="T22" s="11"/>
      <c r="U22" s="11"/>
      <c r="V22" s="11"/>
      <c r="W22" s="11"/>
      <c r="X22" s="11"/>
      <c r="Y22" s="11"/>
      <c r="Z22" s="11"/>
      <c r="AA22" s="11"/>
      <c r="AB22" s="11"/>
      <c r="AC22" s="11"/>
      <c r="AD22" s="11"/>
      <c r="AE22" s="11"/>
      <c r="AF22" s="11"/>
      <c r="AL22" s="11"/>
      <c r="AM22" s="11"/>
      <c r="AN22" s="11"/>
      <c r="AO22" s="11"/>
      <c r="AP22" s="11"/>
      <c r="AQ22" s="11"/>
      <c r="AR22" s="11"/>
      <c r="AS22" s="7"/>
      <c r="AT22" s="7"/>
      <c r="AU22" s="7"/>
      <c r="AV22" s="7"/>
      <c r="AW22" s="7"/>
      <c r="AX22" s="7"/>
      <c r="AY22" s="7"/>
      <c r="AZ22" s="7"/>
      <c r="BA22" s="7"/>
      <c r="BB22" s="7"/>
      <c r="BC22" s="7"/>
      <c r="BD22" s="7"/>
      <c r="BE22" s="7"/>
      <c r="BF22" s="7"/>
      <c r="BH22" s="1"/>
    </row>
    <row r="23" spans="1:60" ht="24" customHeight="1" x14ac:dyDescent="0.2">
      <c r="A23" s="1"/>
      <c r="B23" s="20"/>
      <c r="C23" s="20"/>
      <c r="D23" s="69"/>
      <c r="E23" s="69"/>
      <c r="F23" s="69"/>
      <c r="G23" s="9"/>
      <c r="I23" s="7"/>
      <c r="J23" s="28"/>
      <c r="K23" s="30"/>
      <c r="L23" s="30"/>
      <c r="M23" s="28"/>
      <c r="N23" s="60">
        <f t="shared" si="0"/>
        <v>14</v>
      </c>
      <c r="O23" s="41">
        <f t="shared" si="1"/>
        <v>7460001.1052076584</v>
      </c>
      <c r="P23" s="39">
        <f t="shared" si="4"/>
        <v>213520640.65695485</v>
      </c>
      <c r="Q23" s="49">
        <f t="shared" si="2"/>
        <v>20000000</v>
      </c>
      <c r="R23" s="50">
        <f t="shared" si="3"/>
        <v>300000000</v>
      </c>
      <c r="S23" s="11"/>
      <c r="T23" s="11"/>
      <c r="U23" s="11"/>
      <c r="V23" s="11"/>
      <c r="W23" s="11"/>
      <c r="X23" s="11"/>
      <c r="Y23" s="11"/>
      <c r="Z23" s="11"/>
      <c r="AA23" s="11"/>
      <c r="AB23" s="11"/>
      <c r="AC23" s="11"/>
      <c r="AD23" s="11"/>
      <c r="AE23" s="11"/>
      <c r="AF23" s="11"/>
      <c r="AL23" s="11"/>
      <c r="AM23" s="11"/>
      <c r="AN23" s="11"/>
      <c r="AO23" s="11"/>
      <c r="AP23" s="11"/>
      <c r="AQ23" s="11"/>
      <c r="AR23" s="11"/>
      <c r="AS23" s="7"/>
      <c r="AT23" s="7"/>
      <c r="AU23" s="7"/>
      <c r="AV23" s="7"/>
      <c r="AW23" s="7"/>
      <c r="AX23" s="7"/>
      <c r="AY23" s="7"/>
      <c r="AZ23" s="7"/>
      <c r="BA23" s="7"/>
      <c r="BB23" s="7"/>
      <c r="BC23" s="7"/>
      <c r="BD23" s="7"/>
      <c r="BE23" s="7"/>
      <c r="BF23" s="7"/>
      <c r="BH23" s="1"/>
    </row>
    <row r="24" spans="1:60" ht="25.25" customHeight="1" x14ac:dyDescent="0.2">
      <c r="A24" s="1"/>
      <c r="B24" s="20"/>
      <c r="C24" s="20"/>
      <c r="D24" s="67" t="s">
        <v>10</v>
      </c>
      <c r="E24" s="67"/>
      <c r="F24" s="67"/>
      <c r="G24" s="9"/>
      <c r="H24" s="6"/>
      <c r="I24" s="7"/>
      <c r="J24" s="28"/>
      <c r="K24" s="30"/>
      <c r="L24" s="30"/>
      <c r="M24" s="28"/>
      <c r="N24" s="60">
        <f t="shared" si="0"/>
        <v>15</v>
      </c>
      <c r="O24" s="41">
        <f t="shared" si="1"/>
        <v>7046181.1416795105</v>
      </c>
      <c r="P24" s="39">
        <f t="shared" si="4"/>
        <v>200566821.79863435</v>
      </c>
      <c r="Q24" s="49">
        <f t="shared" si="2"/>
        <v>20000000</v>
      </c>
      <c r="R24" s="50">
        <f t="shared" si="3"/>
        <v>320000000</v>
      </c>
      <c r="S24" s="11"/>
      <c r="T24" s="11"/>
      <c r="U24" s="11"/>
      <c r="V24" s="11"/>
      <c r="W24" s="11"/>
      <c r="X24" s="11"/>
      <c r="Y24" s="11"/>
      <c r="Z24" s="11"/>
      <c r="AA24" s="11"/>
      <c r="AB24" s="11"/>
      <c r="AC24" s="11"/>
      <c r="AD24" s="11"/>
      <c r="AE24" s="11"/>
      <c r="AF24" s="11"/>
      <c r="AL24" s="11"/>
      <c r="AM24" s="11"/>
      <c r="AN24" s="11"/>
      <c r="AO24" s="11"/>
      <c r="AP24" s="11"/>
      <c r="AQ24" s="11"/>
      <c r="AR24" s="11"/>
      <c r="AS24" s="7"/>
      <c r="AT24" s="7"/>
      <c r="AU24" s="7"/>
      <c r="AV24" s="7"/>
      <c r="AW24" s="7"/>
      <c r="AX24" s="7"/>
      <c r="AY24" s="7"/>
      <c r="AZ24" s="7"/>
      <c r="BA24" s="7"/>
      <c r="BB24" s="7"/>
      <c r="BC24" s="7"/>
      <c r="BD24" s="7"/>
      <c r="BE24" s="7"/>
      <c r="BF24" s="7"/>
      <c r="BH24" s="1"/>
    </row>
    <row r="25" spans="1:60" ht="25.25" customHeight="1" x14ac:dyDescent="0.2">
      <c r="A25" s="1"/>
      <c r="B25" s="8"/>
      <c r="C25" s="8">
        <v>4</v>
      </c>
      <c r="D25" s="67"/>
      <c r="E25" s="67"/>
      <c r="F25" s="67"/>
      <c r="G25" s="4"/>
      <c r="H25" s="6"/>
      <c r="I25" s="7"/>
      <c r="J25" s="28"/>
      <c r="K25" s="30"/>
      <c r="L25" s="30"/>
      <c r="M25" s="28"/>
      <c r="N25" s="60">
        <f t="shared" si="0"/>
        <v>16</v>
      </c>
      <c r="O25" s="41">
        <f t="shared" si="1"/>
        <v>6618705.1193549335</v>
      </c>
      <c r="P25" s="39">
        <f t="shared" si="4"/>
        <v>187185526.91798928</v>
      </c>
      <c r="Q25" s="49">
        <f t="shared" si="2"/>
        <v>20000000</v>
      </c>
      <c r="R25" s="50">
        <f t="shared" si="3"/>
        <v>340000000</v>
      </c>
      <c r="S25" s="11"/>
      <c r="T25" s="11"/>
      <c r="U25" s="11"/>
      <c r="V25" s="11"/>
      <c r="W25" s="11"/>
      <c r="X25" s="11"/>
      <c r="Y25" s="11"/>
      <c r="Z25" s="11"/>
      <c r="AA25" s="11"/>
      <c r="AB25" s="11"/>
      <c r="AC25" s="11"/>
      <c r="AD25" s="11"/>
      <c r="AE25" s="11"/>
      <c r="AF25" s="11"/>
      <c r="AL25" s="11"/>
      <c r="AM25" s="11"/>
      <c r="AN25" s="11"/>
      <c r="AO25" s="11"/>
      <c r="AP25" s="11"/>
      <c r="AQ25" s="11"/>
      <c r="AR25" s="11"/>
      <c r="AS25" s="7"/>
      <c r="AT25" s="7"/>
      <c r="AU25" s="7"/>
      <c r="AV25" s="7"/>
      <c r="AW25" s="7"/>
      <c r="AX25" s="7"/>
      <c r="AY25" s="7"/>
      <c r="AZ25" s="7"/>
      <c r="BA25" s="7"/>
      <c r="BB25" s="7"/>
      <c r="BC25" s="7"/>
      <c r="BD25" s="7"/>
      <c r="BE25" s="7"/>
      <c r="BF25" s="7"/>
      <c r="BH25" s="1"/>
    </row>
    <row r="26" spans="1:60" ht="25.25" customHeight="1" x14ac:dyDescent="0.2">
      <c r="A26" s="1"/>
      <c r="B26" s="4"/>
      <c r="C26" s="14"/>
      <c r="D26" s="67"/>
      <c r="E26" s="67"/>
      <c r="F26" s="67"/>
      <c r="G26" s="4"/>
      <c r="I26" s="7"/>
      <c r="J26" s="28"/>
      <c r="K26" s="30"/>
      <c r="L26" s="30"/>
      <c r="M26" s="28"/>
      <c r="N26" s="60">
        <f t="shared" si="0"/>
        <v>17</v>
      </c>
      <c r="O26" s="41">
        <f t="shared" si="1"/>
        <v>6177122.3882936463</v>
      </c>
      <c r="P26" s="39">
        <f t="shared" si="4"/>
        <v>173362649.30628294</v>
      </c>
      <c r="Q26" s="49">
        <f t="shared" si="2"/>
        <v>20000000</v>
      </c>
      <c r="R26" s="50">
        <f t="shared" si="3"/>
        <v>360000000</v>
      </c>
      <c r="S26" s="11"/>
      <c r="T26" s="11"/>
      <c r="U26" s="11"/>
      <c r="V26" s="11"/>
      <c r="W26" s="11"/>
      <c r="X26" s="11"/>
      <c r="Y26" s="11"/>
      <c r="Z26" s="11"/>
      <c r="AA26" s="11"/>
      <c r="AB26" s="11"/>
      <c r="AC26" s="11"/>
      <c r="AD26" s="11"/>
      <c r="AE26" s="11"/>
      <c r="AF26" s="11"/>
      <c r="AL26" s="11"/>
      <c r="AM26" s="11"/>
      <c r="AN26" s="11"/>
      <c r="AO26" s="11"/>
      <c r="AP26" s="11"/>
      <c r="AQ26" s="11"/>
      <c r="AR26" s="11"/>
      <c r="AS26" s="7"/>
      <c r="AT26" s="7"/>
      <c r="AU26" s="7"/>
      <c r="AV26" s="7"/>
      <c r="AW26" s="7"/>
      <c r="AX26" s="7"/>
      <c r="AY26" s="7"/>
      <c r="AZ26" s="7"/>
      <c r="BA26" s="7"/>
      <c r="BB26" s="7"/>
      <c r="BC26" s="7"/>
      <c r="BD26" s="7"/>
      <c r="BE26" s="7"/>
      <c r="BF26" s="7"/>
      <c r="BH26" s="1"/>
    </row>
    <row r="27" spans="1:60" ht="25.25" customHeight="1" x14ac:dyDescent="0.2">
      <c r="A27" s="1"/>
      <c r="B27" s="4"/>
      <c r="C27" s="14"/>
      <c r="D27" s="67" t="s">
        <v>14</v>
      </c>
      <c r="E27" s="67"/>
      <c r="F27" s="67"/>
      <c r="G27" s="4"/>
      <c r="J27" s="28"/>
      <c r="K27" s="30"/>
      <c r="L27" s="30"/>
      <c r="M27" s="28"/>
      <c r="N27" s="60">
        <f t="shared" si="0"/>
        <v>18</v>
      </c>
      <c r="O27" s="41">
        <f t="shared" si="1"/>
        <v>5720967.4271073369</v>
      </c>
      <c r="P27" s="39">
        <f t="shared" si="4"/>
        <v>159083616.73339027</v>
      </c>
      <c r="Q27" s="49">
        <f t="shared" si="2"/>
        <v>20000000</v>
      </c>
      <c r="R27" s="50">
        <f t="shared" si="3"/>
        <v>380000000</v>
      </c>
      <c r="S27" s="11"/>
      <c r="T27" s="11"/>
      <c r="U27" s="11"/>
      <c r="V27" s="11"/>
      <c r="W27" s="11"/>
      <c r="X27" s="11"/>
      <c r="Y27" s="11"/>
      <c r="Z27" s="11"/>
      <c r="AA27" s="11"/>
      <c r="AB27" s="11"/>
      <c r="AC27" s="11"/>
      <c r="AD27" s="11"/>
      <c r="AE27" s="11"/>
      <c r="AF27" s="11"/>
      <c r="AL27" s="6"/>
      <c r="AM27" s="6"/>
      <c r="AN27" s="6"/>
      <c r="AO27" s="6"/>
      <c r="AP27" s="6"/>
      <c r="AQ27" s="6"/>
      <c r="AR27" s="6"/>
      <c r="BH27" s="1"/>
    </row>
    <row r="28" spans="1:60" ht="25.25" customHeight="1" x14ac:dyDescent="0.2">
      <c r="A28" s="1"/>
      <c r="B28" s="4"/>
      <c r="C28" s="8">
        <v>5</v>
      </c>
      <c r="D28" s="67"/>
      <c r="E28" s="67"/>
      <c r="F28" s="67"/>
      <c r="G28" s="4"/>
      <c r="J28" s="28"/>
      <c r="K28" s="30"/>
      <c r="L28" s="30"/>
      <c r="M28" s="28"/>
      <c r="N28" s="60">
        <f t="shared" si="0"/>
        <v>19</v>
      </c>
      <c r="O28" s="41">
        <f t="shared" si="1"/>
        <v>5249759.352201879</v>
      </c>
      <c r="P28" s="39">
        <f t="shared" si="4"/>
        <v>144333376.08559215</v>
      </c>
      <c r="Q28" s="49">
        <f t="shared" si="2"/>
        <v>20000000</v>
      </c>
      <c r="R28" s="50">
        <f t="shared" si="3"/>
        <v>400000000</v>
      </c>
      <c r="S28" s="11"/>
      <c r="T28" s="11"/>
      <c r="U28" s="11"/>
      <c r="V28" s="11"/>
      <c r="W28" s="11"/>
      <c r="X28" s="11"/>
      <c r="Y28" s="11"/>
      <c r="Z28" s="11"/>
      <c r="AA28" s="11"/>
      <c r="AB28" s="11"/>
      <c r="AC28" s="11"/>
      <c r="AD28" s="11"/>
      <c r="AE28" s="11"/>
      <c r="AF28" s="11"/>
      <c r="AL28" s="6"/>
      <c r="AM28" s="6"/>
      <c r="AN28" s="6"/>
      <c r="AO28" s="6"/>
      <c r="AP28" s="6"/>
      <c r="AQ28" s="6"/>
      <c r="AR28" s="6"/>
      <c r="BH28" s="1"/>
    </row>
    <row r="29" spans="1:60" ht="25.25" customHeight="1" x14ac:dyDescent="0.2">
      <c r="A29" s="1"/>
      <c r="B29" s="4"/>
      <c r="C29" s="14"/>
      <c r="D29" s="67"/>
      <c r="E29" s="67"/>
      <c r="F29" s="67"/>
      <c r="G29" s="4"/>
      <c r="J29" s="28"/>
      <c r="K29" s="30"/>
      <c r="L29" s="30"/>
      <c r="M29" s="28"/>
      <c r="N29" s="60">
        <f t="shared" si="0"/>
        <v>20</v>
      </c>
      <c r="O29" s="41">
        <f t="shared" si="1"/>
        <v>4763001.410824541</v>
      </c>
      <c r="P29" s="39">
        <f t="shared" si="4"/>
        <v>129096377.49641669</v>
      </c>
      <c r="Q29" s="49">
        <f t="shared" si="2"/>
        <v>20000000</v>
      </c>
      <c r="R29" s="50">
        <f t="shared" si="3"/>
        <v>420000000</v>
      </c>
      <c r="S29" s="11"/>
      <c r="T29" s="11"/>
      <c r="U29" s="11"/>
      <c r="V29" s="11"/>
      <c r="W29" s="11"/>
      <c r="X29" s="11"/>
      <c r="Y29" s="11"/>
      <c r="Z29" s="11"/>
      <c r="AA29" s="11"/>
      <c r="AB29" s="11"/>
      <c r="AC29" s="11"/>
      <c r="AD29" s="11"/>
      <c r="AE29" s="11"/>
      <c r="AF29" s="11"/>
      <c r="AL29" s="6"/>
      <c r="AM29" s="6"/>
      <c r="AN29" s="6"/>
      <c r="AO29" s="6"/>
      <c r="AP29" s="6"/>
      <c r="AQ29" s="6"/>
      <c r="AR29" s="6"/>
      <c r="BH29" s="1"/>
    </row>
    <row r="30" spans="1:60" ht="25.25" customHeight="1" x14ac:dyDescent="0.2">
      <c r="A30" s="1"/>
      <c r="B30" s="4"/>
      <c r="C30" s="14"/>
      <c r="D30" s="67"/>
      <c r="E30" s="67"/>
      <c r="F30" s="67"/>
      <c r="G30" s="4"/>
      <c r="J30" s="28"/>
      <c r="K30" s="30"/>
      <c r="L30" s="30"/>
      <c r="M30" s="28"/>
      <c r="N30" s="60">
        <f t="shared" si="0"/>
        <v>21</v>
      </c>
      <c r="O30" s="41">
        <f t="shared" si="1"/>
        <v>4260180.4573817505</v>
      </c>
      <c r="P30" s="39">
        <f t="shared" si="4"/>
        <v>113356557.95379844</v>
      </c>
      <c r="Q30" s="49">
        <f t="shared" si="2"/>
        <v>20000000</v>
      </c>
      <c r="R30" s="50">
        <f t="shared" si="3"/>
        <v>440000000</v>
      </c>
      <c r="S30" s="11"/>
      <c r="T30" s="11"/>
      <c r="U30" s="11"/>
      <c r="V30" s="11"/>
      <c r="W30" s="11"/>
      <c r="X30" s="11"/>
      <c r="Y30" s="11"/>
      <c r="Z30" s="11"/>
      <c r="AA30" s="11"/>
      <c r="AB30" s="11"/>
      <c r="AC30" s="11"/>
      <c r="AD30" s="11"/>
      <c r="AE30" s="11"/>
      <c r="AF30" s="11"/>
      <c r="BH30" s="1"/>
    </row>
    <row r="31" spans="1:60" ht="25.25" customHeight="1" x14ac:dyDescent="0.2">
      <c r="A31" s="1"/>
      <c r="B31" s="4"/>
      <c r="C31" s="4"/>
      <c r="D31" s="68" t="s">
        <v>16</v>
      </c>
      <c r="E31" s="68"/>
      <c r="F31" s="68"/>
      <c r="G31" s="4"/>
      <c r="J31" s="28"/>
      <c r="K31" s="30"/>
      <c r="L31" s="30"/>
      <c r="M31" s="28"/>
      <c r="N31" s="60">
        <f t="shared" si="0"/>
        <v>22</v>
      </c>
      <c r="O31" s="41">
        <f t="shared" si="1"/>
        <v>3740766.4124753489</v>
      </c>
      <c r="P31" s="39">
        <f t="shared" si="4"/>
        <v>97097324.366273791</v>
      </c>
      <c r="Q31" s="49">
        <f t="shared" si="2"/>
        <v>20000000</v>
      </c>
      <c r="R31" s="50">
        <f t="shared" si="3"/>
        <v>460000000</v>
      </c>
      <c r="S31" s="11"/>
      <c r="T31" s="11"/>
      <c r="U31" s="11"/>
      <c r="V31" s="11"/>
      <c r="W31" s="11"/>
      <c r="X31" s="11"/>
      <c r="Y31" s="11"/>
      <c r="Z31" s="11"/>
      <c r="AA31" s="11"/>
      <c r="AB31" s="11"/>
      <c r="AC31" s="11"/>
      <c r="AD31" s="11"/>
      <c r="AE31" s="11"/>
      <c r="AF31" s="11"/>
      <c r="BH31" s="1"/>
    </row>
    <row r="32" spans="1:60" ht="25.25" customHeight="1" x14ac:dyDescent="0.2">
      <c r="A32" s="1"/>
      <c r="B32" s="4"/>
      <c r="C32" s="8">
        <v>6</v>
      </c>
      <c r="D32" s="68"/>
      <c r="E32" s="68"/>
      <c r="F32" s="68"/>
      <c r="G32" s="4"/>
      <c r="J32" s="28"/>
      <c r="K32" s="30"/>
      <c r="L32" s="30"/>
      <c r="M32" s="28"/>
      <c r="N32" s="60">
        <f t="shared" si="0"/>
        <v>23</v>
      </c>
      <c r="O32" s="41">
        <f t="shared" si="1"/>
        <v>3204211.7040870353</v>
      </c>
      <c r="P32" s="39">
        <f t="shared" si="4"/>
        <v>80301536.070360824</v>
      </c>
      <c r="Q32" s="49">
        <f t="shared" si="2"/>
        <v>20000000</v>
      </c>
      <c r="R32" s="50">
        <f t="shared" si="3"/>
        <v>480000000</v>
      </c>
      <c r="S32" s="11"/>
      <c r="T32" s="11"/>
      <c r="U32" s="11"/>
      <c r="V32" s="11"/>
      <c r="W32" s="11"/>
      <c r="X32" s="11"/>
      <c r="Y32" s="11"/>
      <c r="Z32" s="11"/>
      <c r="AA32" s="11"/>
      <c r="AB32" s="11"/>
      <c r="AC32" s="11"/>
      <c r="AD32" s="11"/>
      <c r="AE32" s="11"/>
      <c r="AF32" s="11"/>
      <c r="BH32" s="1"/>
    </row>
    <row r="33" spans="1:60" ht="25.25" customHeight="1" x14ac:dyDescent="0.2">
      <c r="A33" s="1"/>
      <c r="B33" s="4"/>
      <c r="C33" s="4"/>
      <c r="D33" s="68"/>
      <c r="E33" s="68"/>
      <c r="F33" s="68"/>
      <c r="G33" s="4"/>
      <c r="J33" s="28"/>
      <c r="K33" s="30"/>
      <c r="L33" s="30"/>
      <c r="M33" s="28"/>
      <c r="N33" s="60">
        <f t="shared" si="0"/>
        <v>24</v>
      </c>
      <c r="O33" s="41">
        <f t="shared" si="1"/>
        <v>2649950.6903219074</v>
      </c>
      <c r="P33" s="39">
        <f t="shared" si="4"/>
        <v>62951486.760682732</v>
      </c>
      <c r="Q33" s="49">
        <f t="shared" si="2"/>
        <v>20000000</v>
      </c>
      <c r="R33" s="50">
        <f t="shared" si="3"/>
        <v>500000000</v>
      </c>
      <c r="BH33" s="1"/>
    </row>
    <row r="34" spans="1:60" ht="25.25" customHeight="1" x14ac:dyDescent="0.2">
      <c r="A34" s="1"/>
      <c r="B34" s="4"/>
      <c r="C34" s="4"/>
      <c r="D34" s="68"/>
      <c r="E34" s="68"/>
      <c r="F34" s="68"/>
      <c r="G34" s="4"/>
      <c r="J34" s="28"/>
      <c r="K34" s="30"/>
      <c r="L34" s="30"/>
      <c r="M34" s="28"/>
      <c r="N34" s="60">
        <f t="shared" si="0"/>
        <v>25</v>
      </c>
      <c r="O34" s="41">
        <f t="shared" si="1"/>
        <v>2077399.0631025303</v>
      </c>
      <c r="P34" s="39">
        <f t="shared" si="4"/>
        <v>45028885.82378526</v>
      </c>
      <c r="Q34" s="49">
        <f t="shared" si="2"/>
        <v>20000000</v>
      </c>
      <c r="R34" s="50">
        <f t="shared" si="3"/>
        <v>520000000</v>
      </c>
      <c r="BH34" s="1"/>
    </row>
    <row r="35" spans="1:60" ht="25.25" customHeight="1" x14ac:dyDescent="0.2">
      <c r="A35" s="1"/>
      <c r="B35" s="4"/>
      <c r="C35" s="4"/>
      <c r="D35" s="68"/>
      <c r="E35" s="68"/>
      <c r="F35" s="68"/>
      <c r="G35" s="4"/>
      <c r="J35" s="28"/>
      <c r="K35" s="30"/>
      <c r="L35" s="30"/>
      <c r="M35" s="28"/>
      <c r="N35" s="60">
        <f t="shared" si="0"/>
        <v>26</v>
      </c>
      <c r="O35" s="41">
        <f t="shared" si="1"/>
        <v>1485953.2321849137</v>
      </c>
      <c r="P35" s="39">
        <f t="shared" si="4"/>
        <v>26514839.055970177</v>
      </c>
      <c r="Q35" s="49">
        <f t="shared" si="2"/>
        <v>20000000</v>
      </c>
      <c r="R35" s="50">
        <f t="shared" si="3"/>
        <v>540000000</v>
      </c>
      <c r="BH35" s="1"/>
    </row>
    <row r="36" spans="1:60" ht="25.25" customHeight="1" x14ac:dyDescent="0.2">
      <c r="A36" s="25" t="s">
        <v>0</v>
      </c>
      <c r="B36" s="22"/>
      <c r="C36" s="23"/>
      <c r="D36" s="24"/>
      <c r="E36" s="4"/>
      <c r="F36" s="4"/>
      <c r="G36" s="4"/>
      <c r="J36" s="28"/>
      <c r="K36" s="30"/>
      <c r="L36" s="30"/>
      <c r="M36" s="28"/>
      <c r="N36" s="60">
        <f t="shared" si="0"/>
        <v>27</v>
      </c>
      <c r="O36" s="41">
        <f t="shared" si="1"/>
        <v>874989.68884701584</v>
      </c>
      <c r="P36" s="39">
        <f t="shared" si="4"/>
        <v>7389828.7448171936</v>
      </c>
      <c r="Q36" s="49">
        <f t="shared" si="2"/>
        <v>20000000</v>
      </c>
      <c r="R36" s="50">
        <f t="shared" si="3"/>
        <v>560000000</v>
      </c>
      <c r="BH36" s="1"/>
    </row>
    <row r="37" spans="1:60" ht="22.5" customHeight="1" x14ac:dyDescent="0.2">
      <c r="A37" s="1"/>
      <c r="B37" s="64"/>
      <c r="C37" s="64"/>
      <c r="D37" s="64"/>
      <c r="E37" s="64"/>
      <c r="F37" s="64"/>
      <c r="G37" s="64"/>
      <c r="J37" s="28"/>
      <c r="K37" s="30"/>
      <c r="L37" s="30"/>
      <c r="M37" s="28"/>
      <c r="N37" s="60">
        <f t="shared" si="0"/>
        <v>28</v>
      </c>
      <c r="O37" s="41">
        <f t="shared" si="1"/>
        <v>243864.34857896739</v>
      </c>
      <c r="P37" s="39">
        <f t="shared" si="4"/>
        <v>-12366306.906603839</v>
      </c>
      <c r="Q37" s="49">
        <f t="shared" si="2"/>
        <v>20000000</v>
      </c>
      <c r="R37" s="50">
        <f t="shared" si="3"/>
        <v>580000000</v>
      </c>
      <c r="BH37" s="1"/>
    </row>
    <row r="38" spans="1:60" ht="22.5" customHeight="1" x14ac:dyDescent="0.2">
      <c r="A38" s="1"/>
      <c r="B38" s="64"/>
      <c r="C38" s="64"/>
      <c r="D38" s="66" t="s">
        <v>15</v>
      </c>
      <c r="E38" s="66"/>
      <c r="F38" s="66"/>
      <c r="G38" s="64"/>
      <c r="J38" s="28"/>
      <c r="K38" s="30"/>
      <c r="L38" s="30"/>
      <c r="M38" s="28"/>
      <c r="N38" s="60">
        <f t="shared" si="0"/>
        <v>29</v>
      </c>
      <c r="O38" s="41">
        <f t="shared" si="1"/>
        <v>-408088.1279179267</v>
      </c>
      <c r="P38" s="39">
        <f t="shared" si="4"/>
        <v>-32774395.034521766</v>
      </c>
      <c r="Q38" s="49">
        <f t="shared" si="2"/>
        <v>20000000</v>
      </c>
      <c r="R38" s="50">
        <f t="shared" si="3"/>
        <v>600000000</v>
      </c>
      <c r="BH38" s="1"/>
    </row>
    <row r="39" spans="1:60" ht="22.5" customHeight="1" x14ac:dyDescent="0.2">
      <c r="A39" s="1"/>
      <c r="B39" s="64"/>
      <c r="C39" s="64"/>
      <c r="D39" s="66"/>
      <c r="E39" s="66"/>
      <c r="F39" s="66"/>
      <c r="G39" s="64"/>
      <c r="J39" s="28"/>
      <c r="K39" s="30"/>
      <c r="L39" s="30"/>
      <c r="M39" s="28"/>
      <c r="N39" s="61">
        <f t="shared" si="0"/>
        <v>30</v>
      </c>
      <c r="O39" s="42">
        <f t="shared" si="1"/>
        <v>-1081555.0361392184</v>
      </c>
      <c r="P39" s="39"/>
      <c r="Q39" s="49"/>
      <c r="R39" s="51"/>
      <c r="BH39" s="1"/>
    </row>
    <row r="40" spans="1:60" ht="22.5" customHeight="1" x14ac:dyDescent="0.2">
      <c r="A40" s="1"/>
      <c r="B40" s="64"/>
      <c r="C40" s="64"/>
      <c r="D40" s="66"/>
      <c r="E40" s="66"/>
      <c r="F40" s="66"/>
      <c r="G40" s="64"/>
      <c r="J40" s="28"/>
      <c r="K40" s="30"/>
      <c r="L40" s="30"/>
      <c r="M40" s="28"/>
      <c r="N40" s="43"/>
      <c r="O40" s="44"/>
      <c r="P40" s="45"/>
      <c r="BH40" s="1"/>
    </row>
    <row r="41" spans="1:60" ht="22.5" customHeight="1" x14ac:dyDescent="0.2">
      <c r="A41" s="1"/>
      <c r="B41" s="64"/>
      <c r="C41" s="64"/>
      <c r="D41" s="66"/>
      <c r="E41" s="66"/>
      <c r="F41" s="66"/>
      <c r="G41" s="64"/>
      <c r="J41" s="28"/>
      <c r="K41" s="30"/>
      <c r="L41" s="30"/>
      <c r="M41" s="28"/>
      <c r="N41" s="37"/>
      <c r="O41" s="37"/>
      <c r="P41" s="33"/>
      <c r="BH41" s="1"/>
    </row>
    <row r="42" spans="1:60" ht="22.5" customHeight="1" x14ac:dyDescent="0.2">
      <c r="A42" s="1"/>
      <c r="B42" s="64"/>
      <c r="C42" s="64"/>
      <c r="D42" s="66"/>
      <c r="E42" s="66"/>
      <c r="F42" s="66"/>
      <c r="G42" s="64"/>
      <c r="J42" s="28"/>
      <c r="K42" s="30"/>
      <c r="L42" s="30"/>
      <c r="M42" s="28"/>
      <c r="N42" s="37"/>
      <c r="O42" s="37"/>
      <c r="P42" s="33"/>
      <c r="BH42" s="1"/>
    </row>
    <row r="43" spans="1:60" ht="22.5" customHeight="1" x14ac:dyDescent="0.2">
      <c r="A43" s="1"/>
      <c r="B43" s="64"/>
      <c r="C43" s="64"/>
      <c r="D43" s="64"/>
      <c r="E43" s="64"/>
      <c r="F43" s="64"/>
      <c r="G43" s="64"/>
      <c r="J43" s="28"/>
      <c r="K43" s="30"/>
      <c r="L43" s="30"/>
      <c r="M43" s="28"/>
      <c r="N43" s="37"/>
      <c r="O43" s="37"/>
      <c r="P43" s="33"/>
      <c r="BH43" s="1"/>
    </row>
    <row r="44" spans="1:60" ht="22.5" customHeight="1" x14ac:dyDescent="0.2">
      <c r="A44" s="1"/>
      <c r="B44" s="64"/>
      <c r="C44" s="64"/>
      <c r="D44" s="64"/>
      <c r="E44" s="64"/>
      <c r="F44" s="64"/>
      <c r="G44" s="64"/>
      <c r="J44" s="28"/>
      <c r="K44" s="30"/>
      <c r="L44" s="30"/>
      <c r="M44" s="28"/>
      <c r="N44" s="37"/>
      <c r="O44" s="37"/>
      <c r="P44" s="33"/>
      <c r="BH44" s="1"/>
    </row>
    <row r="45" spans="1:60" ht="22.5" customHeight="1" x14ac:dyDescent="0.2">
      <c r="A45" s="1"/>
      <c r="B45" s="64"/>
      <c r="C45" s="64"/>
      <c r="D45" s="78" t="s">
        <v>22</v>
      </c>
      <c r="E45" s="78"/>
      <c r="F45" s="78"/>
      <c r="G45" s="64"/>
      <c r="BH45" s="1"/>
    </row>
    <row r="46" spans="1:60" ht="22.5" customHeight="1" x14ac:dyDescent="0.2">
      <c r="A46" s="1"/>
      <c r="B46" s="64"/>
      <c r="C46" s="64"/>
      <c r="D46" s="78"/>
      <c r="E46" s="78"/>
      <c r="F46" s="78"/>
      <c r="G46" s="64"/>
      <c r="J46" s="28"/>
      <c r="K46" s="30"/>
      <c r="L46" s="30"/>
      <c r="M46" s="28"/>
      <c r="N46" s="37"/>
      <c r="O46" s="37"/>
      <c r="P46" s="33"/>
      <c r="BH46" s="1"/>
    </row>
    <row r="47" spans="1:60" ht="22.5" customHeight="1" x14ac:dyDescent="0.2">
      <c r="A47" s="1"/>
      <c r="B47" s="64"/>
      <c r="C47" s="64"/>
      <c r="D47" s="78"/>
      <c r="E47" s="78"/>
      <c r="F47" s="78"/>
      <c r="G47" s="64"/>
      <c r="J47" s="28"/>
      <c r="N47" s="37"/>
      <c r="O47" s="37"/>
      <c r="P47" s="33"/>
      <c r="BH47" s="1"/>
    </row>
    <row r="48" spans="1:60" ht="22.5" customHeight="1" x14ac:dyDescent="0.2">
      <c r="A48" s="1"/>
      <c r="B48" s="64"/>
      <c r="C48" s="64"/>
      <c r="D48" s="78"/>
      <c r="E48" s="78"/>
      <c r="F48" s="78"/>
      <c r="G48" s="64"/>
      <c r="J48" s="28"/>
      <c r="N48" s="29"/>
      <c r="O48" s="29"/>
      <c r="P48" s="33"/>
      <c r="BH48" s="1"/>
    </row>
    <row r="49" spans="1:60" ht="22.5" customHeight="1" x14ac:dyDescent="0.2">
      <c r="A49" s="1"/>
      <c r="B49" s="64"/>
      <c r="C49" s="64"/>
      <c r="D49" s="78"/>
      <c r="E49" s="78"/>
      <c r="F49" s="78"/>
      <c r="G49" s="64"/>
      <c r="J49" s="28"/>
      <c r="N49" s="29"/>
      <c r="O49" s="29"/>
      <c r="P49" s="33"/>
      <c r="BH49" s="1"/>
    </row>
    <row r="50" spans="1:60" ht="22.5" customHeight="1" x14ac:dyDescent="0.2">
      <c r="A50" s="1"/>
      <c r="B50" s="64"/>
      <c r="C50" s="64"/>
      <c r="D50" s="79" t="s">
        <v>23</v>
      </c>
      <c r="E50" s="79"/>
      <c r="F50" s="79"/>
      <c r="G50" s="64"/>
      <c r="J50" s="28"/>
      <c r="N50" s="29"/>
      <c r="O50" s="29"/>
      <c r="P50" s="33"/>
      <c r="BH50" s="1"/>
    </row>
    <row r="51" spans="1:60" ht="22.5" customHeight="1" x14ac:dyDescent="0.2">
      <c r="A51" s="1"/>
      <c r="B51" s="64"/>
      <c r="C51" s="64"/>
      <c r="D51" s="80" t="s">
        <v>6</v>
      </c>
      <c r="E51" s="79"/>
      <c r="F51" s="79"/>
      <c r="G51" s="64"/>
      <c r="J51" s="28"/>
      <c r="N51" s="29"/>
      <c r="O51" s="29"/>
      <c r="BH51" s="1"/>
    </row>
    <row r="52" spans="1:60" ht="22.5" customHeight="1" x14ac:dyDescent="0.2">
      <c r="A52" s="1"/>
      <c r="B52" s="64"/>
      <c r="C52" s="64"/>
      <c r="D52" s="80" t="s">
        <v>24</v>
      </c>
      <c r="E52" s="79"/>
      <c r="F52" s="79"/>
      <c r="G52" s="64"/>
      <c r="J52" s="28"/>
      <c r="K52" s="30"/>
      <c r="L52" s="30"/>
      <c r="M52" s="28"/>
      <c r="N52" s="29"/>
      <c r="O52" s="29"/>
      <c r="BH52" s="1"/>
    </row>
    <row r="53" spans="1:60" ht="22.5" customHeight="1" x14ac:dyDescent="0.2">
      <c r="A53" s="1"/>
      <c r="B53" s="64"/>
      <c r="C53" s="64"/>
      <c r="D53" s="80" t="s">
        <v>25</v>
      </c>
      <c r="E53" s="79"/>
      <c r="F53" s="79"/>
      <c r="G53" s="64"/>
      <c r="J53" s="31"/>
      <c r="K53" s="31"/>
      <c r="L53" s="31"/>
      <c r="M53" s="28"/>
      <c r="N53" s="29"/>
      <c r="O53" s="29"/>
      <c r="BH53" s="1"/>
    </row>
    <row r="54" spans="1:60" ht="22.5" customHeight="1" x14ac:dyDescent="0.2">
      <c r="A54" s="1"/>
      <c r="B54" s="64"/>
      <c r="C54" s="64"/>
      <c r="D54" s="64"/>
      <c r="E54" s="64"/>
      <c r="F54" s="64"/>
      <c r="G54" s="64"/>
      <c r="N54" s="29"/>
      <c r="O54" s="29"/>
      <c r="BH54" s="1"/>
    </row>
    <row r="55" spans="1:60" ht="22.5" customHeight="1" x14ac:dyDescent="0.2">
      <c r="A55" s="1"/>
      <c r="B55" s="64"/>
      <c r="C55" s="64"/>
      <c r="D55" s="64"/>
      <c r="E55" s="64"/>
      <c r="F55" s="64"/>
      <c r="G55" s="64"/>
      <c r="N55" s="29"/>
      <c r="O55" s="29"/>
      <c r="BH55" s="1"/>
    </row>
    <row r="56" spans="1:60" ht="22.5" customHeight="1" x14ac:dyDescent="0.2">
      <c r="A56" s="1"/>
      <c r="B56" s="64"/>
      <c r="C56" s="64"/>
      <c r="D56" s="64"/>
      <c r="E56" s="64"/>
      <c r="F56" s="64"/>
      <c r="G56" s="64"/>
      <c r="N56" s="29"/>
      <c r="O56" s="29"/>
      <c r="BH56" s="1"/>
    </row>
    <row r="57" spans="1:60" ht="18" customHeight="1" x14ac:dyDescent="0.2">
      <c r="A57" s="1"/>
      <c r="B57" s="64"/>
      <c r="C57" s="64"/>
      <c r="D57" s="64"/>
      <c r="E57" s="64"/>
      <c r="F57" s="64"/>
      <c r="G57" s="64"/>
      <c r="N57" s="29"/>
      <c r="O57" s="29"/>
      <c r="BH57" s="1"/>
    </row>
    <row r="58" spans="1:60" ht="18" customHeight="1" x14ac:dyDescent="0.2">
      <c r="A58" s="1"/>
      <c r="B58" s="64"/>
      <c r="C58" s="64"/>
      <c r="D58" s="64"/>
      <c r="E58" s="64"/>
      <c r="F58" s="64"/>
      <c r="G58" s="64"/>
      <c r="N58" s="29"/>
      <c r="O58" s="29"/>
      <c r="BH58" s="1"/>
    </row>
    <row r="59" spans="1:60" ht="18" customHeight="1" x14ac:dyDescent="0.2">
      <c r="A59" s="1"/>
      <c r="B59" s="64"/>
      <c r="C59" s="64"/>
      <c r="D59" s="64"/>
      <c r="E59" s="64"/>
      <c r="F59" s="64"/>
      <c r="G59" s="64"/>
      <c r="N59" s="29"/>
      <c r="O59" s="29"/>
      <c r="BH59" s="1"/>
    </row>
    <row r="60" spans="1:60" ht="18" customHeight="1" x14ac:dyDescent="0.2">
      <c r="A60" s="1"/>
      <c r="B60" s="64"/>
      <c r="C60" s="64"/>
      <c r="D60" s="64"/>
      <c r="E60" s="64"/>
      <c r="F60" s="64"/>
      <c r="G60" s="64"/>
      <c r="N60" s="29"/>
      <c r="O60" s="29"/>
      <c r="BH60" s="1"/>
    </row>
    <row r="61" spans="1:60" ht="18" customHeight="1" x14ac:dyDescent="0.2">
      <c r="A61" s="1"/>
      <c r="B61" s="64"/>
      <c r="C61" s="64"/>
      <c r="D61" s="64"/>
      <c r="E61" s="64"/>
      <c r="F61" s="64"/>
      <c r="G61" s="64"/>
      <c r="N61" s="29"/>
      <c r="O61" s="29"/>
      <c r="BH61" s="1"/>
    </row>
    <row r="62" spans="1:60" ht="18" customHeight="1" x14ac:dyDescent="0.2">
      <c r="A62" s="1"/>
      <c r="B62" s="64"/>
      <c r="C62" s="64"/>
      <c r="D62" s="64"/>
      <c r="E62" s="64"/>
      <c r="F62" s="64"/>
      <c r="G62" s="64"/>
      <c r="N62" s="29"/>
      <c r="O62" s="29"/>
      <c r="BH62" s="1"/>
    </row>
    <row r="63" spans="1:60" ht="18" customHeight="1" x14ac:dyDescent="0.2">
      <c r="A63" s="1"/>
      <c r="B63" s="1"/>
      <c r="C63" s="62"/>
      <c r="D63" s="63" t="s">
        <v>26</v>
      </c>
      <c r="E63" s="63"/>
      <c r="F63" s="63"/>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row>
    <row r="64" spans="1:60" ht="18" customHeight="1" x14ac:dyDescent="0.2">
      <c r="N64" s="29"/>
      <c r="O64" s="29"/>
    </row>
    <row r="65" spans="14:15" ht="18" customHeight="1" x14ac:dyDescent="0.2">
      <c r="N65" s="29"/>
      <c r="O65" s="29"/>
    </row>
    <row r="66" spans="14:15" ht="18" customHeight="1" x14ac:dyDescent="0.2">
      <c r="N66" s="29"/>
      <c r="O66" s="29"/>
    </row>
    <row r="67" spans="14:15" ht="18" customHeight="1" x14ac:dyDescent="0.2">
      <c r="N67" s="29"/>
      <c r="O67" s="29"/>
    </row>
    <row r="68" spans="14:15" ht="18" customHeight="1" x14ac:dyDescent="0.2">
      <c r="N68" s="29"/>
      <c r="O68" s="29"/>
    </row>
    <row r="69" spans="14:15" ht="18" customHeight="1" x14ac:dyDescent="0.2">
      <c r="N69" s="29"/>
      <c r="O69" s="29"/>
    </row>
    <row r="70" spans="14:15" ht="18" customHeight="1" x14ac:dyDescent="0.2">
      <c r="N70" s="29"/>
      <c r="O70" s="29"/>
    </row>
    <row r="71" spans="14:15" ht="18" customHeight="1" x14ac:dyDescent="0.2">
      <c r="N71" s="29"/>
      <c r="O71" s="29"/>
    </row>
    <row r="72" spans="14:15" ht="18" customHeight="1" x14ac:dyDescent="0.2">
      <c r="N72" s="29"/>
      <c r="O72" s="29"/>
    </row>
    <row r="73" spans="14:15" ht="18" customHeight="1" x14ac:dyDescent="0.2">
      <c r="N73" s="29"/>
      <c r="O73" s="29"/>
    </row>
    <row r="74" spans="14:15" ht="18" customHeight="1" x14ac:dyDescent="0.2">
      <c r="N74" s="29"/>
      <c r="O74" s="29"/>
    </row>
    <row r="75" spans="14:15" ht="18" customHeight="1" x14ac:dyDescent="0.2">
      <c r="N75" s="29"/>
      <c r="O75" s="29"/>
    </row>
    <row r="76" spans="14:15" ht="18" customHeight="1" x14ac:dyDescent="0.2">
      <c r="N76" s="29"/>
      <c r="O76" s="29"/>
    </row>
    <row r="77" spans="14:15" ht="18" customHeight="1" x14ac:dyDescent="0.2">
      <c r="N77" s="29"/>
      <c r="O77" s="29"/>
    </row>
    <row r="78" spans="14:15" ht="18" customHeight="1" x14ac:dyDescent="0.2">
      <c r="N78" s="29"/>
      <c r="O78" s="29"/>
    </row>
    <row r="79" spans="14:15" ht="18" customHeight="1" x14ac:dyDescent="0.2">
      <c r="N79" s="29"/>
      <c r="O79" s="29"/>
    </row>
    <row r="80" spans="14:15" ht="18" customHeight="1" x14ac:dyDescent="0.2">
      <c r="N80" s="29"/>
      <c r="O80" s="29"/>
    </row>
    <row r="81" spans="14:15" ht="18" customHeight="1" x14ac:dyDescent="0.2">
      <c r="N81" s="29"/>
      <c r="O81" s="29"/>
    </row>
    <row r="82" spans="14:15" ht="18" customHeight="1" x14ac:dyDescent="0.2">
      <c r="N82" s="29"/>
      <c r="O82" s="29"/>
    </row>
    <row r="83" spans="14:15" ht="18" customHeight="1" x14ac:dyDescent="0.2">
      <c r="N83" s="29"/>
      <c r="O83" s="29"/>
    </row>
    <row r="84" spans="14:15" ht="18" customHeight="1" x14ac:dyDescent="0.2">
      <c r="N84" s="29"/>
      <c r="O84" s="29"/>
    </row>
    <row r="85" spans="14:15" ht="18" customHeight="1" x14ac:dyDescent="0.2">
      <c r="N85" s="29"/>
      <c r="O85" s="29"/>
    </row>
    <row r="86" spans="14:15" ht="18" customHeight="1" x14ac:dyDescent="0.2">
      <c r="N86" s="29"/>
      <c r="O86" s="29"/>
    </row>
    <row r="87" spans="14:15" ht="18" customHeight="1" x14ac:dyDescent="0.2">
      <c r="N87" s="29"/>
      <c r="O87" s="29"/>
    </row>
    <row r="88" spans="14:15" ht="18" customHeight="1" x14ac:dyDescent="0.2">
      <c r="N88" s="29"/>
      <c r="O88" s="29"/>
    </row>
    <row r="89" spans="14:15" ht="18" customHeight="1" x14ac:dyDescent="0.2">
      <c r="N89" s="29"/>
      <c r="O89" s="29"/>
    </row>
    <row r="90" spans="14:15" ht="18" customHeight="1" x14ac:dyDescent="0.2">
      <c r="N90" s="29"/>
      <c r="O90" s="29"/>
    </row>
    <row r="91" spans="14:15" ht="18" customHeight="1" x14ac:dyDescent="0.2">
      <c r="N91" s="29"/>
      <c r="O91" s="29"/>
    </row>
    <row r="92" spans="14:15" ht="18" customHeight="1" x14ac:dyDescent="0.2">
      <c r="N92" s="29"/>
      <c r="O92" s="29"/>
    </row>
    <row r="93" spans="14:15" ht="18" customHeight="1" x14ac:dyDescent="0.2">
      <c r="N93" s="29"/>
      <c r="O93" s="29"/>
    </row>
    <row r="94" spans="14:15" ht="18" customHeight="1" x14ac:dyDescent="0.2">
      <c r="N94" s="29"/>
      <c r="O94" s="29"/>
    </row>
    <row r="95" spans="14:15" ht="18" customHeight="1" x14ac:dyDescent="0.2">
      <c r="N95" s="29"/>
      <c r="O95" s="29"/>
    </row>
    <row r="96" spans="14:15" ht="18" customHeight="1" x14ac:dyDescent="0.2">
      <c r="N96" s="29"/>
      <c r="O96" s="29"/>
    </row>
    <row r="97" spans="14:15" ht="18" customHeight="1" x14ac:dyDescent="0.2">
      <c r="N97" s="29"/>
      <c r="O97" s="29"/>
    </row>
    <row r="98" spans="14:15" ht="18" customHeight="1" x14ac:dyDescent="0.2">
      <c r="N98" s="29"/>
      <c r="O98" s="29"/>
    </row>
    <row r="99" spans="14:15" ht="18" customHeight="1" x14ac:dyDescent="0.2">
      <c r="N99" s="29"/>
      <c r="O99" s="29"/>
    </row>
    <row r="100" spans="14:15" ht="18" customHeight="1" x14ac:dyDescent="0.2">
      <c r="N100" s="29"/>
      <c r="O100" s="29"/>
    </row>
    <row r="101" spans="14:15" ht="18" customHeight="1" x14ac:dyDescent="0.2">
      <c r="N101" s="29"/>
      <c r="O101" s="29"/>
    </row>
    <row r="102" spans="14:15" ht="18" customHeight="1" x14ac:dyDescent="0.2">
      <c r="N102" s="29"/>
      <c r="O102" s="29"/>
    </row>
    <row r="103" spans="14:15" ht="18" customHeight="1" x14ac:dyDescent="0.2">
      <c r="N103" s="29"/>
      <c r="O103" s="29"/>
    </row>
    <row r="104" spans="14:15" ht="18" customHeight="1" x14ac:dyDescent="0.2">
      <c r="N104" s="29"/>
      <c r="O104" s="29"/>
    </row>
    <row r="105" spans="14:15" ht="18" customHeight="1" x14ac:dyDescent="0.2">
      <c r="N105" s="29"/>
      <c r="O105" s="29"/>
    </row>
    <row r="106" spans="14:15" ht="18" customHeight="1" x14ac:dyDescent="0.2">
      <c r="N106" s="29"/>
      <c r="O106" s="29"/>
    </row>
    <row r="107" spans="14:15" ht="18" customHeight="1" x14ac:dyDescent="0.2">
      <c r="N107" s="29"/>
      <c r="O107" s="29"/>
    </row>
    <row r="108" spans="14:15" ht="18" customHeight="1" x14ac:dyDescent="0.2">
      <c r="N108" s="29"/>
      <c r="O108" s="29"/>
    </row>
    <row r="109" spans="14:15" ht="18" customHeight="1" x14ac:dyDescent="0.2">
      <c r="N109" s="29"/>
      <c r="O109" s="29"/>
    </row>
    <row r="110" spans="14:15" ht="18" customHeight="1" x14ac:dyDescent="0.2">
      <c r="N110" s="29"/>
      <c r="O110" s="29"/>
    </row>
    <row r="111" spans="14:15" ht="18" customHeight="1" x14ac:dyDescent="0.2">
      <c r="N111" s="29"/>
      <c r="O111" s="29"/>
    </row>
    <row r="112" spans="14:15" ht="18" customHeight="1" x14ac:dyDescent="0.2">
      <c r="N112" s="29"/>
      <c r="O112" s="29"/>
    </row>
    <row r="113" spans="14:15" ht="18" customHeight="1" x14ac:dyDescent="0.2">
      <c r="N113" s="29"/>
      <c r="O113" s="29"/>
    </row>
    <row r="114" spans="14:15" ht="18" customHeight="1" x14ac:dyDescent="0.2">
      <c r="N114" s="29"/>
      <c r="O114" s="29"/>
    </row>
  </sheetData>
  <mergeCells count="19">
    <mergeCell ref="D45:F49"/>
    <mergeCell ref="A1:C1"/>
    <mergeCell ref="D2:G5"/>
    <mergeCell ref="I2:P5"/>
    <mergeCell ref="J7:K7"/>
    <mergeCell ref="N7:Q7"/>
    <mergeCell ref="D31:F35"/>
    <mergeCell ref="D38:F42"/>
    <mergeCell ref="I12:K12"/>
    <mergeCell ref="D13:F16"/>
    <mergeCell ref="D17:F20"/>
    <mergeCell ref="D21:F23"/>
    <mergeCell ref="D24:F26"/>
    <mergeCell ref="D27:F30"/>
    <mergeCell ref="D8:F12"/>
    <mergeCell ref="I8:K8"/>
    <mergeCell ref="I9:K9"/>
    <mergeCell ref="I10:K10"/>
    <mergeCell ref="I11:K11"/>
  </mergeCells>
  <hyperlinks>
    <hyperlink ref="D45" r:id="rId1"/>
    <hyperlink ref="E45" r:id="rId2" display="http://whatifmath.org/contact-us/"/>
    <hyperlink ref="F45" r:id="rId3" display="http://whatifmath.org/contact-us/"/>
    <hyperlink ref="D46" r:id="rId4" display="http://whatifmath.org/contact-us/"/>
    <hyperlink ref="E46" r:id="rId5" display="http://whatifmath.org/contact-us/"/>
    <hyperlink ref="F46" r:id="rId6" display="http://whatifmath.org/contact-us/"/>
    <hyperlink ref="D47" r:id="rId7" display="http://whatifmath.org/contact-us/"/>
    <hyperlink ref="E47" r:id="rId8" display="http://whatifmath.org/contact-us/"/>
    <hyperlink ref="F47" r:id="rId9" display="http://whatifmath.org/contact-us/"/>
    <hyperlink ref="D48" r:id="rId10" display="http://whatifmath.org/contact-us/"/>
    <hyperlink ref="E48" r:id="rId11" display="http://whatifmath.org/contact-us/"/>
    <hyperlink ref="F48" r:id="rId12" display="http://whatifmath.org/contact-us/"/>
    <hyperlink ref="D49" r:id="rId13" display="http://whatifmath.org/contact-us/"/>
    <hyperlink ref="E49" r:id="rId14" display="http://whatifmath.org/contact-us/"/>
    <hyperlink ref="F49" r:id="rId15" display="http://whatifmath.org/contact-us/"/>
    <hyperlink ref="D51" r:id="rId16"/>
    <hyperlink ref="D52" r:id="rId17"/>
    <hyperlink ref="D53"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Powerball</vt:lpstr>
      <vt:lpstr>Powerball TE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2014-08-18T14:21:08Z</dcterms:created>
  <dcterms:modified xsi:type="dcterms:W3CDTF">2016-05-02T01:46:11Z</dcterms:modified>
</cp:coreProperties>
</file>