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workbookPr showInkAnnotation="0" autoCompressPictures="0"/>
  <mc:AlternateContent xmlns:mc="http://schemas.openxmlformats.org/markup-compatibility/2006">
    <mc:Choice Requires="x15">
      <x15ac:absPath xmlns:x15ac="http://schemas.microsoft.com/office/spreadsheetml/2010/11/ac" url="C:\Users\artba\Desktop\"/>
    </mc:Choice>
  </mc:AlternateContent>
  <bookViews>
    <workbookView xWindow="-98" yWindow="458" windowWidth="19718" windowHeight="15540" tabRatio="500"/>
  </bookViews>
  <sheets>
    <sheet name="Interest" sheetId="1" r:id="rId1"/>
    <sheet name="Interest TE" sheetId="2"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1">#REF!</definedName>
    <definedName name="Change_the_Principal_and_copy_it_down_column_C">#REF!</definedName>
    <definedName name="d">'[3]Quadratic Functions'!$E$4</definedName>
    <definedName name="Linear_Equations" localSheetId="1">#REF!</definedName>
    <definedName name="Linear_Equations">#REF!</definedName>
    <definedName name="Total" localSheetId="1">#REF!</definedName>
    <definedName name="Total">#REF!</definedName>
  </definedNames>
  <calcPr calcId="171027"/>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P10" i="2" l="1"/>
  <c r="O13" i="2" s="1"/>
  <c r="O12" i="2"/>
  <c r="BP11" i="2"/>
  <c r="S11" i="2"/>
  <c r="S12" i="2" s="1"/>
  <c r="S13" i="2" s="1"/>
  <c r="S14" i="2" s="1"/>
  <c r="S15" i="2" s="1"/>
  <c r="S16" i="2" s="1"/>
  <c r="S17" i="2" s="1"/>
  <c r="S18" i="2" s="1"/>
  <c r="S19" i="2" s="1"/>
  <c r="S20" i="2" s="1"/>
  <c r="S21" i="2" s="1"/>
  <c r="S22" i="2" s="1"/>
  <c r="S23" i="2" s="1"/>
  <c r="S24" i="2" s="1"/>
  <c r="S25" i="2" s="1"/>
  <c r="S26" i="2" s="1"/>
  <c r="S27" i="2" s="1"/>
  <c r="S28" i="2" s="1"/>
  <c r="S29" i="2" s="1"/>
  <c r="S30" i="2" s="1"/>
  <c r="S31" i="2" s="1"/>
  <c r="S32" i="2" s="1"/>
  <c r="S33" i="2" s="1"/>
  <c r="S34" i="2" s="1"/>
  <c r="N11" i="2"/>
  <c r="N12" i="2"/>
  <c r="N13" i="2"/>
  <c r="N14" i="2" s="1"/>
  <c r="N15" i="2" s="1"/>
  <c r="N16" i="2" s="1"/>
  <c r="N17" i="2"/>
  <c r="N18" i="2" s="1"/>
  <c r="N19" i="2" s="1"/>
  <c r="N20" i="2" s="1"/>
  <c r="N21" i="2"/>
  <c r="N22" i="2" s="1"/>
  <c r="N23" i="2" s="1"/>
  <c r="N24" i="2" s="1"/>
  <c r="N25" i="2"/>
  <c r="N26" i="2" s="1"/>
  <c r="N27" i="2" s="1"/>
  <c r="N28" i="2" s="1"/>
  <c r="N29" i="2" s="1"/>
  <c r="N30" i="2" s="1"/>
  <c r="N31" i="2" s="1"/>
  <c r="N32" i="2" s="1"/>
  <c r="N33" i="2" s="1"/>
  <c r="N34" i="2" s="1"/>
  <c r="BT10" i="2"/>
  <c r="BT11" i="2"/>
  <c r="BT12" i="2"/>
  <c r="BT13" i="2" s="1"/>
  <c r="BT14" i="2" s="1"/>
  <c r="BT15" i="2" s="1"/>
  <c r="BT16" i="2"/>
  <c r="BT17" i="2" s="1"/>
  <c r="BT18" i="2" s="1"/>
  <c r="BT19" i="2" s="1"/>
  <c r="BT20" i="2"/>
  <c r="BT21" i="2" s="1"/>
  <c r="BT22" i="2" s="1"/>
  <c r="BT23" i="2" s="1"/>
  <c r="BT24" i="2"/>
  <c r="BT25" i="2" s="1"/>
  <c r="BT26" i="2" s="1"/>
  <c r="BT27" i="2" s="1"/>
  <c r="BT28" i="2" s="1"/>
  <c r="BT29" i="2" s="1"/>
  <c r="BT30" i="2" s="1"/>
  <c r="BT31" i="2" s="1"/>
  <c r="BT32" i="2" s="1"/>
  <c r="BT33" i="2" s="1"/>
  <c r="BP10" i="2"/>
  <c r="BO10" i="2"/>
  <c r="BO11" i="2"/>
  <c r="BO12" i="2" s="1"/>
  <c r="BO13" i="2" s="1"/>
  <c r="BO14" i="2" s="1"/>
  <c r="BO15" i="2"/>
  <c r="BO16" i="2" s="1"/>
  <c r="BO17" i="2" s="1"/>
  <c r="BO18" i="2" s="1"/>
  <c r="BO19" i="2"/>
  <c r="BO20" i="2" s="1"/>
  <c r="BO21" i="2" s="1"/>
  <c r="BO22" i="2" s="1"/>
  <c r="BO23" i="2"/>
  <c r="BO24" i="2" s="1"/>
  <c r="BO25" i="2" s="1"/>
  <c r="BO26" i="2" s="1"/>
  <c r="BO27" i="2" s="1"/>
  <c r="BO28" i="2" s="1"/>
  <c r="BO29" i="2" s="1"/>
  <c r="BO30" i="2" s="1"/>
  <c r="BO31" i="2" s="1"/>
  <c r="BO32" i="2" s="1"/>
  <c r="BO33" i="2" s="1"/>
  <c r="U10" i="2"/>
  <c r="O14" i="2"/>
  <c r="BV9" i="2"/>
  <c r="BU10" i="2" s="1"/>
  <c r="BQ9" i="2"/>
  <c r="BQ10" i="2" s="1"/>
  <c r="BR10" i="2" s="1"/>
  <c r="BQ11" i="2"/>
  <c r="BR11" i="2" s="1"/>
  <c r="T11" i="2"/>
  <c r="U11" i="2" s="1"/>
  <c r="T12" i="2" s="1"/>
  <c r="V12" i="2" s="1"/>
  <c r="O11" i="2"/>
  <c r="P11" i="2" s="1"/>
  <c r="O34" i="2"/>
  <c r="BP33" i="2"/>
  <c r="O33" i="2"/>
  <c r="BP32" i="2"/>
  <c r="O32" i="2"/>
  <c r="BP31" i="2"/>
  <c r="O31" i="2"/>
  <c r="BP30" i="2"/>
  <c r="O30" i="2"/>
  <c r="BP29" i="2"/>
  <c r="O29" i="2"/>
  <c r="BP28" i="2"/>
  <c r="O28" i="2"/>
  <c r="BP27" i="2"/>
  <c r="O27" i="2"/>
  <c r="BP26" i="2"/>
  <c r="O26" i="2"/>
  <c r="BP25" i="2"/>
  <c r="O25" i="2"/>
  <c r="BP24" i="2"/>
  <c r="O24" i="2"/>
  <c r="BP23" i="2"/>
  <c r="O23" i="2"/>
  <c r="BP22" i="2"/>
  <c r="O22" i="2"/>
  <c r="BP21" i="2"/>
  <c r="O21" i="2"/>
  <c r="BP20" i="2"/>
  <c r="O20" i="2"/>
  <c r="BP19" i="2"/>
  <c r="O19" i="2"/>
  <c r="BP18" i="2"/>
  <c r="O18" i="2"/>
  <c r="BP17" i="2"/>
  <c r="O17" i="2"/>
  <c r="BP16" i="2"/>
  <c r="O16" i="2"/>
  <c r="BP15" i="2"/>
  <c r="O15" i="2"/>
  <c r="BP14" i="2"/>
  <c r="BP13" i="2"/>
  <c r="P10" i="1"/>
  <c r="BT10" i="1"/>
  <c r="BT11" i="1"/>
  <c r="BT12" i="1"/>
  <c r="BT13" i="1" s="1"/>
  <c r="BT14" i="1" s="1"/>
  <c r="BT15" i="1" s="1"/>
  <c r="BT16" i="1" s="1"/>
  <c r="BT17" i="1" s="1"/>
  <c r="BT18" i="1" s="1"/>
  <c r="BT19" i="1" s="1"/>
  <c r="BT20" i="1" s="1"/>
  <c r="BT21" i="1" s="1"/>
  <c r="BT22" i="1" s="1"/>
  <c r="BT23" i="1" s="1"/>
  <c r="BT24" i="1" s="1"/>
  <c r="BT25" i="1" s="1"/>
  <c r="BT26" i="1" s="1"/>
  <c r="BT27" i="1" s="1"/>
  <c r="BT28" i="1" s="1"/>
  <c r="BT29" i="1" s="1"/>
  <c r="BT30" i="1" s="1"/>
  <c r="BT31" i="1" s="1"/>
  <c r="BT32" i="1" s="1"/>
  <c r="BT33" i="1" s="1"/>
  <c r="BO10" i="1"/>
  <c r="BO11" i="1"/>
  <c r="BO12" i="1"/>
  <c r="BO13" i="1" s="1"/>
  <c r="BO14" i="1" s="1"/>
  <c r="BO15" i="1" s="1"/>
  <c r="BO16" i="1" s="1"/>
  <c r="BO17" i="1" s="1"/>
  <c r="BO18" i="1" s="1"/>
  <c r="BO19" i="1" s="1"/>
  <c r="BO20" i="1" s="1"/>
  <c r="BO21" i="1" s="1"/>
  <c r="BO22" i="1" s="1"/>
  <c r="BO23" i="1" s="1"/>
  <c r="BO24" i="1" s="1"/>
  <c r="BO25" i="1" s="1"/>
  <c r="BO26" i="1" s="1"/>
  <c r="BO27" i="1" s="1"/>
  <c r="BO28" i="1" s="1"/>
  <c r="BO29" i="1" s="1"/>
  <c r="BO30" i="1" s="1"/>
  <c r="BO31" i="1" s="1"/>
  <c r="BO32" i="1" s="1"/>
  <c r="BO33" i="1" s="1"/>
  <c r="BV9" i="1"/>
  <c r="BU10" i="1" s="1"/>
  <c r="BV10" i="1" s="1"/>
  <c r="BQ9" i="1"/>
  <c r="BQ10" i="1" s="1"/>
  <c r="BR10" i="1" s="1"/>
  <c r="S11" i="1"/>
  <c r="S12" i="1" s="1"/>
  <c r="S13" i="1" s="1"/>
  <c r="S14" i="1" s="1"/>
  <c r="S15" i="1" s="1"/>
  <c r="S16" i="1" s="1"/>
  <c r="S17" i="1" s="1"/>
  <c r="S18" i="1" s="1"/>
  <c r="S19" i="1" s="1"/>
  <c r="S20" i="1" s="1"/>
  <c r="S21" i="1" s="1"/>
  <c r="S22" i="1" s="1"/>
  <c r="S23" i="1" s="1"/>
  <c r="S24" i="1" s="1"/>
  <c r="S25" i="1" s="1"/>
  <c r="S26" i="1" s="1"/>
  <c r="S27" i="1" s="1"/>
  <c r="S28" i="1" s="1"/>
  <c r="S29" i="1" s="1"/>
  <c r="S30" i="1" s="1"/>
  <c r="S31" i="1" s="1"/>
  <c r="S32" i="1" s="1"/>
  <c r="S33" i="1" s="1"/>
  <c r="S34" i="1" s="1"/>
  <c r="U10" i="1"/>
  <c r="N11" i="1"/>
  <c r="N12" i="1" s="1"/>
  <c r="N13" i="1" s="1"/>
  <c r="N14" i="1"/>
  <c r="N15" i="1" s="1"/>
  <c r="N16" i="1" s="1"/>
  <c r="N17" i="1" s="1"/>
  <c r="N18" i="1"/>
  <c r="N19" i="1" s="1"/>
  <c r="N20" i="1" s="1"/>
  <c r="N21" i="1" s="1"/>
  <c r="N22" i="1"/>
  <c r="N23" i="1" s="1"/>
  <c r="N24" i="1" s="1"/>
  <c r="N25" i="1" s="1"/>
  <c r="N26" i="1" s="1"/>
  <c r="N27" i="1" s="1"/>
  <c r="N28" i="1" s="1"/>
  <c r="N29" i="1" s="1"/>
  <c r="N30" i="1" s="1"/>
  <c r="N31" i="1" s="1"/>
  <c r="N32" i="1" s="1"/>
  <c r="N33" i="1" s="1"/>
  <c r="N34" i="1" s="1"/>
  <c r="BP30" i="1"/>
  <c r="BP26" i="1"/>
  <c r="BP22" i="1"/>
  <c r="BP18" i="1"/>
  <c r="BP14" i="1"/>
  <c r="BP11" i="1"/>
  <c r="BP10" i="1"/>
  <c r="BP33" i="1"/>
  <c r="BP29" i="1"/>
  <c r="BP25" i="1"/>
  <c r="BP21" i="1"/>
  <c r="BP17" i="1"/>
  <c r="BP13" i="1"/>
  <c r="BP32" i="1"/>
  <c r="BP28" i="1"/>
  <c r="BP24" i="1"/>
  <c r="BP20" i="1"/>
  <c r="BP16" i="1"/>
  <c r="BP12" i="1"/>
  <c r="BP31" i="1"/>
  <c r="BP27" i="1"/>
  <c r="BP23" i="1"/>
  <c r="BP19" i="1"/>
  <c r="BP15" i="1"/>
  <c r="U12" i="2"/>
  <c r="T13" i="2" s="1"/>
  <c r="V13" i="2" s="1"/>
  <c r="U13" i="2"/>
  <c r="T14" i="2" l="1"/>
  <c r="V14" i="2" s="1"/>
  <c r="U14" i="2"/>
  <c r="BQ11" i="1"/>
  <c r="BV11" i="1"/>
  <c r="BU11" i="1"/>
  <c r="BW11" i="1" s="1"/>
  <c r="Q11" i="2"/>
  <c r="P12" i="2"/>
  <c r="BV10" i="2"/>
  <c r="BP12" i="2"/>
  <c r="BQ12" i="2" s="1"/>
  <c r="BU11" i="2" l="1"/>
  <c r="BW11" i="2" s="1"/>
  <c r="BV11" i="2"/>
  <c r="BU12" i="1"/>
  <c r="BW12" i="1" s="1"/>
  <c r="BV12" i="1"/>
  <c r="Q12" i="2"/>
  <c r="P13" i="2"/>
  <c r="BQ12" i="1"/>
  <c r="BR11" i="1"/>
  <c r="T15" i="2"/>
  <c r="V15" i="2" s="1"/>
  <c r="U15" i="2"/>
  <c r="BR12" i="2"/>
  <c r="BQ13" i="2"/>
  <c r="BU13" i="1" l="1"/>
  <c r="BW13" i="1" s="1"/>
  <c r="BQ13" i="1"/>
  <c r="BR12" i="1"/>
  <c r="T16" i="2"/>
  <c r="V16" i="2" s="1"/>
  <c r="Q13" i="2"/>
  <c r="P14" i="2"/>
  <c r="BU12" i="2"/>
  <c r="BW12" i="2" s="1"/>
  <c r="BR13" i="2"/>
  <c r="BQ14" i="2"/>
  <c r="BQ15" i="2" l="1"/>
  <c r="BR14" i="2"/>
  <c r="Q14" i="2"/>
  <c r="P15" i="2"/>
  <c r="BR13" i="1"/>
  <c r="BQ14" i="1"/>
  <c r="BV12" i="2"/>
  <c r="U16" i="2"/>
  <c r="BV13" i="1"/>
  <c r="T17" i="2" l="1"/>
  <c r="V17" i="2" s="1"/>
  <c r="U17" i="2"/>
  <c r="Q15" i="2"/>
  <c r="P16" i="2"/>
  <c r="BU13" i="2"/>
  <c r="BW13" i="2" s="1"/>
  <c r="BV13" i="2"/>
  <c r="BQ15" i="1"/>
  <c r="BR14" i="1"/>
  <c r="BU14" i="1"/>
  <c r="BW14" i="1" s="1"/>
  <c r="BV14" i="1"/>
  <c r="BR15" i="2"/>
  <c r="BQ16" i="2"/>
  <c r="BR16" i="2" l="1"/>
  <c r="BQ17" i="2"/>
  <c r="P17" i="2"/>
  <c r="Q16" i="2"/>
  <c r="BR15" i="1"/>
  <c r="BQ16" i="1"/>
  <c r="BU15" i="1"/>
  <c r="BW15" i="1" s="1"/>
  <c r="BU14" i="2"/>
  <c r="BW14" i="2" s="1"/>
  <c r="T18" i="2"/>
  <c r="V18" i="2" s="1"/>
  <c r="U18" i="2"/>
  <c r="T19" i="2" l="1"/>
  <c r="V19" i="2" s="1"/>
  <c r="BV15" i="1"/>
  <c r="Q17" i="2"/>
  <c r="P18" i="2"/>
  <c r="BQ17" i="1"/>
  <c r="BR16" i="1"/>
  <c r="BR17" i="2"/>
  <c r="BQ18" i="2"/>
  <c r="BV14" i="2"/>
  <c r="BU16" i="1" l="1"/>
  <c r="BW16" i="1" s="1"/>
  <c r="BV16" i="1"/>
  <c r="BU15" i="2"/>
  <c r="BW15" i="2" s="1"/>
  <c r="BQ18" i="1"/>
  <c r="BR17" i="1"/>
  <c r="BR18" i="2"/>
  <c r="BQ19" i="2"/>
  <c r="Q18" i="2"/>
  <c r="P19" i="2"/>
  <c r="U19" i="2"/>
  <c r="BR19" i="2" l="1"/>
  <c r="BQ20" i="2"/>
  <c r="T20" i="2"/>
  <c r="V20" i="2" s="1"/>
  <c r="BV15" i="2"/>
  <c r="P20" i="2"/>
  <c r="Q19" i="2"/>
  <c r="BV17" i="1"/>
  <c r="BU17" i="1"/>
  <c r="BW17" i="1" s="1"/>
  <c r="BR18" i="1"/>
  <c r="BQ19" i="1"/>
  <c r="BU18" i="1" l="1"/>
  <c r="BW18" i="1" s="1"/>
  <c r="BV18" i="1"/>
  <c r="BR19" i="1"/>
  <c r="BQ20" i="1"/>
  <c r="U20" i="2"/>
  <c r="P21" i="2"/>
  <c r="Q20" i="2"/>
  <c r="BR20" i="2"/>
  <c r="BQ21" i="2"/>
  <c r="BU16" i="2"/>
  <c r="BW16" i="2" s="1"/>
  <c r="BV16" i="2"/>
  <c r="BR20" i="1" l="1"/>
  <c r="BQ21" i="1"/>
  <c r="BU17" i="2"/>
  <c r="BW17" i="2" s="1"/>
  <c r="Q21" i="2"/>
  <c r="P22" i="2"/>
  <c r="BU19" i="1"/>
  <c r="BW19" i="1" s="1"/>
  <c r="BQ22" i="2"/>
  <c r="BR21" i="2"/>
  <c r="T21" i="2"/>
  <c r="V21" i="2" s="1"/>
  <c r="U21" i="2"/>
  <c r="T22" i="2" l="1"/>
  <c r="V22" i="2" s="1"/>
  <c r="BV19" i="1"/>
  <c r="BV17" i="2"/>
  <c r="Q22" i="2"/>
  <c r="P23" i="2"/>
  <c r="BQ22" i="1"/>
  <c r="BR21" i="1"/>
  <c r="BR22" i="2"/>
  <c r="BQ23" i="2"/>
  <c r="BU18" i="2" l="1"/>
  <c r="BW18" i="2" s="1"/>
  <c r="BV18" i="2"/>
  <c r="BU20" i="1"/>
  <c r="BW20" i="1" s="1"/>
  <c r="Q23" i="2"/>
  <c r="P24" i="2"/>
  <c r="BQ23" i="1"/>
  <c r="BR22" i="1"/>
  <c r="BR23" i="2"/>
  <c r="BQ24" i="2"/>
  <c r="U22" i="2"/>
  <c r="T23" i="2" l="1"/>
  <c r="V23" i="2" s="1"/>
  <c r="U23" i="2"/>
  <c r="BR23" i="1"/>
  <c r="BQ24" i="1"/>
  <c r="BV20" i="1"/>
  <c r="BR24" i="2"/>
  <c r="BQ25" i="2"/>
  <c r="Q24" i="2"/>
  <c r="P25" i="2"/>
  <c r="BU19" i="2"/>
  <c r="BW19" i="2" s="1"/>
  <c r="BV19" i="2"/>
  <c r="BQ25" i="1" l="1"/>
  <c r="BR24" i="1"/>
  <c r="BU20" i="2"/>
  <c r="BW20" i="2" s="1"/>
  <c r="BV20" i="2"/>
  <c r="BR25" i="2"/>
  <c r="BQ26" i="2"/>
  <c r="T24" i="2"/>
  <c r="V24" i="2" s="1"/>
  <c r="U24" i="2"/>
  <c r="Q25" i="2"/>
  <c r="P26" i="2"/>
  <c r="BU21" i="1"/>
  <c r="BW21" i="1" s="1"/>
  <c r="BV21" i="1"/>
  <c r="BU22" i="1" l="1"/>
  <c r="BW22" i="1" s="1"/>
  <c r="T25" i="2"/>
  <c r="V25" i="2" s="1"/>
  <c r="U25" i="2"/>
  <c r="BU21" i="2"/>
  <c r="BW21" i="2" s="1"/>
  <c r="BV21" i="2"/>
  <c r="P27" i="2"/>
  <c r="Q26" i="2"/>
  <c r="BR26" i="2"/>
  <c r="BQ27" i="2"/>
  <c r="BR25" i="1"/>
  <c r="BQ26" i="1"/>
  <c r="BQ27" i="1" l="1"/>
  <c r="BR26" i="1"/>
  <c r="T26" i="2"/>
  <c r="V26" i="2" s="1"/>
  <c r="U26" i="2"/>
  <c r="Q27" i="2"/>
  <c r="P28" i="2"/>
  <c r="BR27" i="2"/>
  <c r="BQ28" i="2"/>
  <c r="BU22" i="2"/>
  <c r="BW22" i="2" s="1"/>
  <c r="BV22" i="2"/>
  <c r="BV22" i="1"/>
  <c r="BR28" i="2" l="1"/>
  <c r="BQ29" i="2"/>
  <c r="T27" i="2"/>
  <c r="V27" i="2" s="1"/>
  <c r="BU23" i="1"/>
  <c r="BW23" i="1" s="1"/>
  <c r="BV23" i="1"/>
  <c r="BU23" i="2"/>
  <c r="BW23" i="2" s="1"/>
  <c r="P29" i="2"/>
  <c r="Q28" i="2"/>
  <c r="BQ28" i="1"/>
  <c r="BR27" i="1"/>
  <c r="BR28" i="1" l="1"/>
  <c r="BQ29" i="1"/>
  <c r="BV23" i="2"/>
  <c r="U27" i="2"/>
  <c r="BU24" i="1"/>
  <c r="BW24" i="1" s="1"/>
  <c r="BV24" i="1"/>
  <c r="BQ30" i="2"/>
  <c r="BR29" i="2"/>
  <c r="P30" i="2"/>
  <c r="Q29" i="2"/>
  <c r="T28" i="2" l="1"/>
  <c r="V28" i="2" s="1"/>
  <c r="BR30" i="2"/>
  <c r="BQ31" i="2"/>
  <c r="BU24" i="2"/>
  <c r="BW24" i="2" s="1"/>
  <c r="BU25" i="1"/>
  <c r="BW25" i="1" s="1"/>
  <c r="BQ30" i="1"/>
  <c r="BR29" i="1"/>
  <c r="P31" i="2"/>
  <c r="Q30" i="2"/>
  <c r="BR31" i="2" l="1"/>
  <c r="BQ32" i="2"/>
  <c r="Q31" i="2"/>
  <c r="P32" i="2"/>
  <c r="BV25" i="1"/>
  <c r="BQ31" i="1"/>
  <c r="BR30" i="1"/>
  <c r="BV24" i="2"/>
  <c r="U28" i="2"/>
  <c r="BU25" i="2" l="1"/>
  <c r="BW25" i="2" s="1"/>
  <c r="BV25" i="2"/>
  <c r="Q32" i="2"/>
  <c r="P33" i="2"/>
  <c r="BQ32" i="1"/>
  <c r="BR31" i="1"/>
  <c r="BQ33" i="2"/>
  <c r="BR33" i="2" s="1"/>
  <c r="BR32" i="2"/>
  <c r="T29" i="2"/>
  <c r="V29" i="2" s="1"/>
  <c r="BU26" i="1"/>
  <c r="BW26" i="1" s="1"/>
  <c r="Q33" i="2" l="1"/>
  <c r="P34" i="2"/>
  <c r="Q34" i="2" s="1"/>
  <c r="BV26" i="1"/>
  <c r="BU26" i="2"/>
  <c r="BW26" i="2" s="1"/>
  <c r="U29" i="2"/>
  <c r="BQ33" i="1"/>
  <c r="BR33" i="1" s="1"/>
  <c r="BR32" i="1"/>
  <c r="BU27" i="1" l="1"/>
  <c r="BW27" i="1" s="1"/>
  <c r="BV27" i="1"/>
  <c r="T30" i="2"/>
  <c r="V30" i="2" s="1"/>
  <c r="U30" i="2"/>
  <c r="BV26" i="2"/>
  <c r="T31" i="2" l="1"/>
  <c r="V31" i="2" s="1"/>
  <c r="U31" i="2"/>
  <c r="BU28" i="1"/>
  <c r="BW28" i="1" s="1"/>
  <c r="BU27" i="2"/>
  <c r="BW27" i="2" s="1"/>
  <c r="BV27" i="2"/>
  <c r="BV28" i="1" l="1"/>
  <c r="BU28" i="2"/>
  <c r="BW28" i="2" s="1"/>
  <c r="T32" i="2"/>
  <c r="V32" i="2" s="1"/>
  <c r="BV28" i="2" l="1"/>
  <c r="U32" i="2"/>
  <c r="BU29" i="1"/>
  <c r="BW29" i="1" s="1"/>
  <c r="BV29" i="1"/>
  <c r="BU30" i="1" l="1"/>
  <c r="BW30" i="1" s="1"/>
  <c r="T33" i="2"/>
  <c r="V33" i="2" s="1"/>
  <c r="U33" i="2"/>
  <c r="BU29" i="2"/>
  <c r="BW29" i="2" s="1"/>
  <c r="T34" i="2" l="1"/>
  <c r="V34" i="2" s="1"/>
  <c r="BV29" i="2"/>
  <c r="BV30" i="1"/>
  <c r="BU31" i="1" l="1"/>
  <c r="BW31" i="1" s="1"/>
  <c r="BU30" i="2"/>
  <c r="BW30" i="2" s="1"/>
  <c r="BV30" i="2"/>
  <c r="U34" i="2"/>
  <c r="BU31" i="2" l="1"/>
  <c r="BW31" i="2" s="1"/>
  <c r="BV31" i="1"/>
  <c r="BU32" i="1" l="1"/>
  <c r="BW32" i="1" s="1"/>
  <c r="BV32" i="1"/>
  <c r="BV31" i="2"/>
  <c r="BU32" i="2" l="1"/>
  <c r="BW32" i="2" s="1"/>
  <c r="BV32" i="2"/>
  <c r="BU33" i="1"/>
  <c r="BW33" i="1" s="1"/>
  <c r="BV33" i="1"/>
  <c r="BU33" i="2" l="1"/>
  <c r="BW33" i="2" s="1"/>
  <c r="BV33" i="2"/>
</calcChain>
</file>

<file path=xl/sharedStrings.xml><?xml version="1.0" encoding="utf-8"?>
<sst xmlns="http://schemas.openxmlformats.org/spreadsheetml/2006/main" count="76" uniqueCount="29">
  <si>
    <t>WHAT IF…?</t>
  </si>
  <si>
    <t>Interest</t>
  </si>
  <si>
    <t>Starting Balance</t>
  </si>
  <si>
    <t>Interest Rate</t>
  </si>
  <si>
    <t>Time</t>
  </si>
  <si>
    <t>Total Simple Interest</t>
  </si>
  <si>
    <t>Total Compound Interest</t>
  </si>
  <si>
    <t>Interest Earned</t>
  </si>
  <si>
    <t>There are two fundamentally different ways to calculate interest -- simple and compound. Which would you rather have if you are paying interest or collecting interest and why?</t>
  </si>
  <si>
    <t>Rate</t>
  </si>
  <si>
    <t>Principal</t>
  </si>
  <si>
    <t>Simple interest is based on only the starting balance or principal. Compound interest is based on both the starting principal and on all of the interest added to it.</t>
  </si>
  <si>
    <t>Simple Interest</t>
  </si>
  <si>
    <t>Compound Interest</t>
  </si>
  <si>
    <t>Balance</t>
  </si>
  <si>
    <r>
      <rPr>
        <b/>
        <sz val="10"/>
        <color theme="1"/>
        <rFont val="Arial"/>
        <family val="2"/>
      </rPr>
      <t>Simple Interest</t>
    </r>
    <r>
      <rPr>
        <sz val="10"/>
        <color theme="1"/>
        <rFont val="Arial"/>
        <family val="2"/>
      </rPr>
      <t>: Build a simple interest table using the principal and the interest rate. Fill in the interest earned for each year (product of the principal*rate). Then fill in the Balance column by adding the interest earned to the previous balance.</t>
    </r>
  </si>
  <si>
    <r>
      <rPr>
        <b/>
        <sz val="10"/>
        <color theme="1"/>
        <rFont val="Arial"/>
        <family val="2"/>
      </rPr>
      <t>Compound Interest</t>
    </r>
    <r>
      <rPr>
        <sz val="10"/>
        <color theme="1"/>
        <rFont val="Arial"/>
        <family val="2"/>
      </rPr>
      <t>: The interest earned each year is a product of the rate and the previous year's balance. Fill in both the interest earned and the balance columns. (Be sure to use the right addressing.)</t>
    </r>
  </si>
  <si>
    <t>A Principal of $1,000 and an interest rate of 15% will give you a simple interest balance of $4600 in 24 years, and a compound interest balance of $28,625 in the same time period. Did you get your tables right?</t>
  </si>
  <si>
    <t>Credit cards can have an interest rate as high as 27.9%. How much would you have to pay on a $10,000 credit card purchase over 5 years compounded at that rate?</t>
  </si>
  <si>
    <t>How does the shape of the compound interest graph compare to the simple interest graph?</t>
  </si>
  <si>
    <t>Is compounding interest fair? Make a rate column for both your simple and compound tables. Your interest rate is simply the ratio of your balance from year to year. What is the difference between simple and compound interest based on these rate columns?</t>
  </si>
  <si>
    <t>If the rate of inflation is 3% per year and the cost of a college education were to increase at that rate, how long would it take for that cost to double?</t>
  </si>
  <si>
    <t>Financial Reasoning</t>
  </si>
  <si>
    <t>Feedback or questions about this lab? Contact us and send us your thoughts, we'd love to hear from you!</t>
  </si>
  <si>
    <t>If you liked this lab, try:</t>
  </si>
  <si>
    <t>Personal Budget</t>
  </si>
  <si>
    <t>Power Functions</t>
  </si>
  <si>
    <t>CO2 Growth</t>
  </si>
  <si>
    <t xml:space="preserve">What If Math - Sustainablearning © 2015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</si>
</sst>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43" formatCode="_(* #,##0.00_);_(* \(#,##0.00\);_(* &quot;-&quot;??_);_(@_)"/>
    <numFmt numFmtId="164" formatCode="_(&quot;$&quot;* #,##0_);_(&quot;$&quot;* \(#,##0\);_(&quot;$&quot;* &quot;-&quot;??_);_(@_)"/>
    <numFmt numFmtId="165" formatCode="0.0%"/>
    <numFmt numFmtId="166" formatCode="&quot;$&quot;#,##0"/>
  </numFmts>
  <fonts count="30" x14ac:knownFonts="1">
    <font>
      <sz val="12"/>
      <color theme="1"/>
      <name val="Calibri"/>
      <family val="2"/>
      <scheme val="minor"/>
    </font>
    <font>
      <sz val="12"/>
      <color theme="1"/>
      <name val="Calibri"/>
      <family val="2"/>
      <scheme val="minor"/>
    </font>
    <font>
      <sz val="12"/>
      <color theme="1"/>
      <name val="Arial"/>
      <family val="2"/>
    </font>
    <font>
      <b/>
      <sz val="14"/>
      <color theme="1"/>
      <name val="Arial"/>
      <family val="2"/>
    </font>
    <font>
      <sz val="11"/>
      <color theme="1"/>
      <name val="Arial"/>
      <family val="2"/>
    </font>
    <font>
      <i/>
      <sz val="28"/>
      <color theme="1"/>
      <name val="Times"/>
    </font>
    <font>
      <b/>
      <sz val="14"/>
      <name val="Arial"/>
      <family val="2"/>
    </font>
    <font>
      <b/>
      <sz val="12"/>
      <color theme="1"/>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b/>
      <i/>
      <sz val="16"/>
      <color theme="0"/>
      <name val="Arial"/>
      <family val="2"/>
    </font>
    <font>
      <sz val="10"/>
      <color theme="4"/>
      <name val="Arial"/>
      <family val="2"/>
    </font>
    <font>
      <b/>
      <sz val="12"/>
      <color rgb="FF215967"/>
      <name val="Arial"/>
      <family val="2"/>
    </font>
    <font>
      <sz val="9"/>
      <color theme="1"/>
      <name val="Arial"/>
      <family val="2"/>
    </font>
    <font>
      <sz val="8"/>
      <color theme="1"/>
      <name val="Arial"/>
      <family val="2"/>
    </font>
    <font>
      <i/>
      <sz val="11"/>
      <color theme="1"/>
      <name val="Times"/>
    </font>
    <font>
      <sz val="11"/>
      <color theme="4"/>
      <name val="Arial"/>
      <family val="2"/>
    </font>
    <font>
      <b/>
      <sz val="11"/>
      <color theme="1"/>
      <name val="Arial"/>
      <family val="2"/>
    </font>
    <font>
      <b/>
      <sz val="11"/>
      <color rgb="FF000000"/>
      <name val="Arial"/>
      <family val="2"/>
    </font>
    <font>
      <sz val="14"/>
      <color theme="4"/>
      <name val="Arial"/>
      <family val="2"/>
    </font>
    <font>
      <b/>
      <sz val="9"/>
      <color theme="1"/>
      <name val="Arial"/>
      <family val="2"/>
    </font>
    <font>
      <sz val="11"/>
      <color rgb="FFFF0000"/>
      <name val="Arial"/>
      <family val="2"/>
    </font>
    <font>
      <u/>
      <sz val="12"/>
      <color theme="10"/>
      <name val="Calibri"/>
      <family val="2"/>
      <scheme val="minor"/>
    </font>
    <font>
      <u/>
      <sz val="12"/>
      <color theme="11"/>
      <name val="Calibri"/>
      <family val="2"/>
      <scheme val="minor"/>
    </font>
    <font>
      <b/>
      <sz val="12"/>
      <color theme="0"/>
      <name val="Arial"/>
      <family val="2"/>
    </font>
    <font>
      <b/>
      <sz val="22"/>
      <color theme="1"/>
      <name val="Arial"/>
      <family val="2"/>
    </font>
    <font>
      <b/>
      <sz val="36"/>
      <color theme="1" tint="0.34998626667073579"/>
      <name val="Arial"/>
      <family val="2"/>
    </font>
    <font>
      <sz val="12"/>
      <color theme="1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9D9D9"/>
        <bgColor rgb="FF000000"/>
      </patternFill>
    </fill>
    <fill>
      <patternFill patternType="solid">
        <fgColor theme="5"/>
        <bgColor rgb="FF000000"/>
      </patternFill>
    </fill>
    <fill>
      <patternFill patternType="solid">
        <fgColor theme="5"/>
        <bgColor indexed="64"/>
      </patternFill>
    </fill>
    <fill>
      <patternFill patternType="solid">
        <fgColor theme="6"/>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s>
  <cellStyleXfs count="20">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 fillId="0" borderId="0"/>
    <xf numFmtId="0" fontId="8" fillId="0" borderId="0"/>
    <xf numFmtId="44" fontId="1" fillId="0" borderId="0" applyFont="0" applyFill="0" applyBorder="0" applyAlignment="0" applyProtection="0"/>
    <xf numFmtId="9" fontId="1" fillId="0" borderId="0" applyFon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cellStyleXfs>
  <cellXfs count="87">
    <xf numFmtId="0" fontId="0" fillId="0" borderId="0" xfId="0"/>
    <xf numFmtId="0" fontId="2" fillId="2" borderId="0" xfId="1" applyFont="1" applyFill="1"/>
    <xf numFmtId="0" fontId="2" fillId="0" borderId="0" xfId="1" applyFont="1"/>
    <xf numFmtId="0" fontId="2" fillId="3" borderId="0" xfId="1" applyFont="1" applyFill="1"/>
    <xf numFmtId="0" fontId="2" fillId="4" borderId="0" xfId="1" applyFont="1" applyFill="1"/>
    <xf numFmtId="0" fontId="2" fillId="5" borderId="0" xfId="1" applyFont="1" applyFill="1"/>
    <xf numFmtId="0" fontId="2" fillId="0" borderId="0" xfId="1" applyFont="1" applyFill="1"/>
    <xf numFmtId="0" fontId="2" fillId="0" borderId="0" xfId="1" applyFont="1" applyAlignment="1"/>
    <xf numFmtId="0" fontId="3" fillId="4" borderId="0" xfId="1" applyFont="1" applyFill="1" applyAlignment="1">
      <alignment horizontal="left" vertical="center"/>
    </xf>
    <xf numFmtId="0" fontId="4" fillId="4" borderId="0" xfId="1" applyFont="1" applyFill="1"/>
    <xf numFmtId="0" fontId="2" fillId="4" borderId="0" xfId="1" applyFont="1" applyFill="1" applyAlignment="1">
      <alignment vertical="center"/>
    </xf>
    <xf numFmtId="0" fontId="2" fillId="0" borderId="0" xfId="1" applyFont="1" applyFill="1" applyAlignment="1"/>
    <xf numFmtId="0" fontId="6" fillId="4" borderId="0" xfId="1" applyFont="1" applyFill="1" applyAlignment="1">
      <alignment horizontal="left" vertical="center"/>
    </xf>
    <xf numFmtId="0" fontId="4" fillId="4" borderId="0" xfId="1" applyFont="1" applyFill="1" applyAlignment="1">
      <alignment vertical="top" wrapText="1"/>
    </xf>
    <xf numFmtId="0" fontId="4" fillId="4" borderId="0" xfId="1" applyFont="1" applyFill="1" applyAlignment="1">
      <alignment vertical="center" wrapText="1"/>
    </xf>
    <xf numFmtId="0" fontId="2" fillId="4" borderId="0" xfId="1" applyFont="1" applyFill="1" applyAlignment="1">
      <alignment wrapText="1"/>
    </xf>
    <xf numFmtId="0" fontId="3" fillId="4" borderId="0" xfId="1" applyFont="1" applyFill="1" applyAlignment="1">
      <alignment horizontal="left" vertical="top"/>
    </xf>
    <xf numFmtId="0" fontId="2" fillId="2" borderId="0" xfId="1" applyFont="1" applyFill="1" applyAlignment="1">
      <alignment horizontal="center" vertical="center"/>
    </xf>
    <xf numFmtId="0" fontId="2" fillId="5" borderId="0" xfId="1" applyFont="1" applyFill="1" applyAlignment="1">
      <alignment horizontal="center" vertical="center"/>
    </xf>
    <xf numFmtId="0" fontId="2" fillId="0" borderId="0" xfId="1" applyFont="1" applyAlignment="1">
      <alignment horizontal="center" vertical="center"/>
    </xf>
    <xf numFmtId="0" fontId="10" fillId="4" borderId="0" xfId="1" applyFont="1" applyFill="1" applyAlignment="1">
      <alignment vertical="top" wrapText="1"/>
    </xf>
    <xf numFmtId="0" fontId="3" fillId="4" borderId="0" xfId="1" applyFont="1" applyFill="1" applyAlignment="1">
      <alignment horizontal="left"/>
    </xf>
    <xf numFmtId="0" fontId="2" fillId="8" borderId="0" xfId="1" applyFont="1" applyFill="1"/>
    <xf numFmtId="0" fontId="3" fillId="8" borderId="0" xfId="1" applyFont="1" applyFill="1" applyAlignment="1">
      <alignment vertical="center"/>
    </xf>
    <xf numFmtId="0" fontId="10" fillId="8" borderId="0" xfId="1" applyFont="1" applyFill="1" applyAlignment="1">
      <alignment vertical="top" wrapText="1"/>
    </xf>
    <xf numFmtId="0" fontId="12" fillId="7" borderId="0" xfId="1" applyFont="1" applyFill="1" applyAlignment="1">
      <alignment vertical="center"/>
    </xf>
    <xf numFmtId="0" fontId="5" fillId="0" borderId="0" xfId="1" applyFont="1" applyFill="1" applyBorder="1" applyAlignment="1">
      <alignment horizontal="center" vertical="center"/>
    </xf>
    <xf numFmtId="0" fontId="2" fillId="0" borderId="0" xfId="1" applyFont="1" applyFill="1" applyBorder="1" applyAlignment="1"/>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0" xfId="1" applyFont="1" applyBorder="1"/>
    <xf numFmtId="0" fontId="2" fillId="0" borderId="0" xfId="1" applyFont="1" applyFill="1" applyBorder="1" applyAlignment="1">
      <alignment vertical="center"/>
    </xf>
    <xf numFmtId="0" fontId="2" fillId="0" borderId="0" xfId="1" applyFont="1" applyFill="1" applyBorder="1"/>
    <xf numFmtId="0" fontId="7" fillId="0" borderId="0" xfId="1" applyFont="1" applyFill="1" applyBorder="1" applyAlignment="1">
      <alignment horizontal="left" vertical="center"/>
    </xf>
    <xf numFmtId="0" fontId="2" fillId="0" borderId="0" xfId="1" applyFont="1" applyAlignment="1">
      <alignment horizontal="center"/>
    </xf>
    <xf numFmtId="0" fontId="13" fillId="0" borderId="0" xfId="1" applyFont="1" applyFill="1" applyBorder="1" applyAlignment="1">
      <alignment horizontal="center"/>
    </xf>
    <xf numFmtId="0" fontId="7" fillId="0" borderId="0" xfId="1" applyFont="1" applyFill="1" applyBorder="1" applyAlignment="1">
      <alignment horizontal="left"/>
    </xf>
    <xf numFmtId="0" fontId="17" fillId="0" borderId="1" xfId="1" applyFont="1" applyFill="1" applyBorder="1" applyAlignment="1">
      <alignment horizontal="center" vertical="center"/>
    </xf>
    <xf numFmtId="0" fontId="4" fillId="0" borderId="2" xfId="1" applyFont="1" applyFill="1" applyBorder="1" applyAlignment="1">
      <alignment horizontal="center" vertical="center"/>
    </xf>
    <xf numFmtId="0" fontId="16" fillId="0" borderId="1" xfId="1" applyFont="1" applyFill="1" applyBorder="1" applyAlignment="1">
      <alignment horizontal="center" vertical="center" wrapText="1"/>
    </xf>
    <xf numFmtId="0" fontId="15" fillId="0" borderId="1" xfId="1" applyFont="1" applyFill="1" applyBorder="1" applyAlignment="1">
      <alignment horizontal="center" vertical="center" wrapText="1"/>
    </xf>
    <xf numFmtId="0" fontId="17" fillId="0" borderId="0" xfId="1" applyFont="1" applyFill="1" applyBorder="1" applyAlignment="1">
      <alignment horizontal="center" vertical="center"/>
    </xf>
    <xf numFmtId="0" fontId="4" fillId="0" borderId="0" xfId="1" applyFont="1" applyBorder="1"/>
    <xf numFmtId="164" fontId="2" fillId="0" borderId="1" xfId="1" applyNumberFormat="1" applyFont="1" applyBorder="1" applyAlignment="1">
      <alignment horizontal="center" vertical="center"/>
    </xf>
    <xf numFmtId="164" fontId="18" fillId="0" borderId="2" xfId="1" applyNumberFormat="1" applyFont="1" applyFill="1" applyBorder="1" applyAlignment="1">
      <alignment horizontal="center" vertical="center"/>
    </xf>
    <xf numFmtId="164" fontId="18" fillId="0" borderId="1" xfId="1" applyNumberFormat="1" applyFont="1" applyFill="1" applyBorder="1" applyAlignment="1">
      <alignment vertical="center"/>
    </xf>
    <xf numFmtId="0" fontId="2" fillId="0" borderId="1" xfId="1" applyFont="1" applyBorder="1"/>
    <xf numFmtId="0" fontId="2" fillId="0" borderId="1" xfId="1" applyFont="1" applyFill="1" applyBorder="1"/>
    <xf numFmtId="44" fontId="2" fillId="0" borderId="1" xfId="7" applyFont="1" applyBorder="1"/>
    <xf numFmtId="44" fontId="2" fillId="0" borderId="0" xfId="7" applyFont="1" applyFill="1" applyBorder="1"/>
    <xf numFmtId="44" fontId="2" fillId="0" borderId="1" xfId="7" applyFont="1" applyFill="1" applyBorder="1"/>
    <xf numFmtId="0" fontId="4" fillId="0" borderId="1" xfId="1" applyFont="1" applyFill="1" applyBorder="1" applyAlignment="1">
      <alignment horizontal="left" vertical="center"/>
    </xf>
    <xf numFmtId="164" fontId="19" fillId="0" borderId="1" xfId="7" applyNumberFormat="1" applyFont="1" applyFill="1" applyBorder="1" applyAlignment="1">
      <alignment horizontal="left" vertical="center"/>
    </xf>
    <xf numFmtId="0" fontId="19" fillId="0" borderId="1" xfId="1" applyFont="1" applyFill="1" applyBorder="1" applyAlignment="1">
      <alignment horizontal="left" vertical="center"/>
    </xf>
    <xf numFmtId="9" fontId="20" fillId="0" borderId="1" xfId="8" applyFont="1" applyFill="1" applyBorder="1" applyAlignment="1">
      <alignment horizontal="center" vertical="center"/>
    </xf>
    <xf numFmtId="164" fontId="18" fillId="0" borderId="2" xfId="1" applyNumberFormat="1" applyFont="1" applyFill="1" applyBorder="1" applyAlignment="1">
      <alignment horizontal="right" vertical="center"/>
    </xf>
    <xf numFmtId="164" fontId="18" fillId="0" borderId="1" xfId="1" applyNumberFormat="1" applyFont="1" applyFill="1" applyBorder="1" applyAlignment="1">
      <alignment horizontal="right" vertical="center"/>
    </xf>
    <xf numFmtId="0" fontId="11" fillId="4" borderId="0" xfId="1" applyFont="1" applyFill="1" applyBorder="1" applyAlignment="1">
      <alignment vertical="top" wrapText="1"/>
    </xf>
    <xf numFmtId="0" fontId="4" fillId="0" borderId="1" xfId="1" applyFont="1" applyFill="1" applyBorder="1" applyAlignment="1">
      <alignment horizontal="center" vertical="center"/>
    </xf>
    <xf numFmtId="0" fontId="4" fillId="0" borderId="1" xfId="1" applyFont="1" applyBorder="1" applyAlignment="1">
      <alignment horizontal="right" vertical="center"/>
    </xf>
    <xf numFmtId="0" fontId="4" fillId="0" borderId="1" xfId="1" applyFont="1" applyFill="1" applyBorder="1" applyAlignment="1">
      <alignment horizontal="right" vertical="center"/>
    </xf>
    <xf numFmtId="44" fontId="4" fillId="0" borderId="1" xfId="7" applyFont="1" applyBorder="1" applyAlignment="1">
      <alignment horizontal="right" vertical="center"/>
    </xf>
    <xf numFmtId="0" fontId="10" fillId="0" borderId="1" xfId="1" applyFont="1" applyFill="1" applyBorder="1" applyAlignment="1">
      <alignment horizontal="center" vertical="center" wrapText="1"/>
    </xf>
    <xf numFmtId="0" fontId="4" fillId="0" borderId="1" xfId="1" applyFont="1" applyFill="1" applyBorder="1" applyAlignment="1">
      <alignment horizontal="center" vertical="center" wrapText="1"/>
    </xf>
    <xf numFmtId="164" fontId="23" fillId="0" borderId="1" xfId="1" applyNumberFormat="1" applyFont="1" applyBorder="1" applyAlignment="1">
      <alignment horizontal="right" vertical="center"/>
    </xf>
    <xf numFmtId="164" fontId="23" fillId="0" borderId="1" xfId="1" applyNumberFormat="1" applyFont="1" applyFill="1" applyBorder="1" applyAlignment="1">
      <alignment horizontal="right" vertical="center"/>
    </xf>
    <xf numFmtId="9" fontId="4" fillId="0" borderId="1" xfId="8" applyFont="1" applyFill="1" applyBorder="1" applyAlignment="1">
      <alignment horizontal="right" vertical="center"/>
    </xf>
    <xf numFmtId="165" fontId="4" fillId="0" borderId="1" xfId="8" applyNumberFormat="1" applyFont="1" applyFill="1" applyBorder="1" applyAlignment="1">
      <alignment horizontal="right" vertical="center"/>
    </xf>
    <xf numFmtId="166" fontId="28" fillId="0" borderId="0" xfId="7" applyNumberFormat="1" applyFont="1" applyFill="1" applyBorder="1" applyAlignment="1">
      <alignment vertical="top"/>
    </xf>
    <xf numFmtId="165" fontId="28" fillId="0" borderId="0" xfId="8" applyNumberFormat="1" applyFont="1" applyFill="1" applyBorder="1" applyAlignment="1">
      <alignment vertical="top"/>
    </xf>
    <xf numFmtId="0" fontId="2" fillId="9" borderId="0" xfId="1" applyFont="1" applyFill="1"/>
    <xf numFmtId="0" fontId="26" fillId="9" borderId="0" xfId="1" applyFont="1" applyFill="1" applyAlignment="1">
      <alignment vertical="center"/>
    </xf>
    <xf numFmtId="0" fontId="2" fillId="4" borderId="0" xfId="0" applyFont="1" applyFill="1"/>
    <xf numFmtId="0" fontId="24" fillId="4" borderId="0" xfId="19" applyFill="1"/>
    <xf numFmtId="0" fontId="27" fillId="4" borderId="0" xfId="1" applyFont="1" applyFill="1" applyAlignment="1">
      <alignment horizontal="left" vertical="center" wrapText="1" indent="1"/>
    </xf>
    <xf numFmtId="0" fontId="14" fillId="4" borderId="0" xfId="1" applyFont="1" applyFill="1" applyBorder="1" applyAlignment="1">
      <alignment horizontal="left" vertical="center" wrapText="1"/>
    </xf>
    <xf numFmtId="0" fontId="7" fillId="0" borderId="0" xfId="1" applyFont="1" applyFill="1" applyBorder="1" applyAlignment="1">
      <alignment horizontal="center" vertical="center"/>
    </xf>
    <xf numFmtId="0" fontId="10" fillId="4" borderId="0" xfId="1" applyFont="1" applyFill="1" applyAlignment="1">
      <alignment horizontal="left" vertical="center" wrapText="1"/>
    </xf>
    <xf numFmtId="0" fontId="21" fillId="0" borderId="3" xfId="1" applyFont="1" applyFill="1" applyBorder="1" applyAlignment="1">
      <alignment horizontal="center" vertical="center"/>
    </xf>
    <xf numFmtId="0" fontId="21" fillId="0" borderId="0" xfId="1" applyFont="1" applyFill="1" applyBorder="1" applyAlignment="1">
      <alignment horizontal="left" vertical="center"/>
    </xf>
    <xf numFmtId="166" fontId="28" fillId="0" borderId="0" xfId="7" applyNumberFormat="1" applyFont="1" applyFill="1" applyBorder="1" applyAlignment="1">
      <alignment horizontal="left" vertical="center"/>
    </xf>
    <xf numFmtId="165" fontId="28" fillId="0" borderId="0" xfId="8" applyNumberFormat="1" applyFont="1" applyFill="1" applyBorder="1" applyAlignment="1">
      <alignment horizontal="left" vertical="center"/>
    </xf>
    <xf numFmtId="0" fontId="9" fillId="6" borderId="0" xfId="0" applyFont="1" applyFill="1" applyAlignment="1">
      <alignment horizontal="center" vertical="center"/>
    </xf>
    <xf numFmtId="0" fontId="22" fillId="4" borderId="0" xfId="1" applyFont="1" applyFill="1" applyBorder="1" applyAlignment="1">
      <alignment horizontal="left" vertical="top" wrapText="1"/>
    </xf>
    <xf numFmtId="0" fontId="10" fillId="4" borderId="0" xfId="1" applyFont="1" applyFill="1" applyAlignment="1">
      <alignment horizontal="left" vertical="top" wrapText="1"/>
    </xf>
    <xf numFmtId="0" fontId="4" fillId="4" borderId="0" xfId="1" applyFont="1" applyFill="1" applyAlignment="1">
      <alignment horizontal="left" wrapText="1"/>
    </xf>
    <xf numFmtId="0" fontId="29" fillId="4" borderId="0" xfId="19" applyFont="1" applyFill="1" applyAlignment="1">
      <alignment horizontal="left" vertical="top" wrapText="1"/>
    </xf>
  </cellXfs>
  <cellStyles count="20">
    <cellStyle name="Comma 2" xfId="2"/>
    <cellStyle name="Comma 2 2" xfId="3"/>
    <cellStyle name="Currency" xfId="7" builtinId="4"/>
    <cellStyle name="Currency 2" xfId="4"/>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cellStyle name="Normal" xfId="0" builtinId="0"/>
    <cellStyle name="Normal 2" xfId="5"/>
    <cellStyle name="Normal 2 2" xfId="6"/>
    <cellStyle name="Normal 3" xfId="1"/>
    <cellStyle name="Percent" xfId="8" builtinId="5"/>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Simple vs. Compound</a:t>
            </a:r>
            <a:r>
              <a:rPr lang="en-US" baseline="0"/>
              <a:t> Interest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Interest!$P$10:$P$21</c:f>
              <c:numCache>
                <c:formatCode>_("$"* #,##0_);_("$"* \(#,##0\);_("$"* "-"??_);_(@_)</c:formatCode>
                <c:ptCount val="12"/>
                <c:pt idx="0">
                  <c:v>1500</c:v>
                </c:pt>
              </c:numCache>
            </c:numRef>
          </c:yVal>
          <c:smooth val="1"/>
          <c:extLst>
            <c:ext xmlns:c16="http://schemas.microsoft.com/office/drawing/2014/chart" uri="{C3380CC4-5D6E-409C-BE32-E72D297353CC}">
              <c16:uniqueId val="{00000000-732B-4235-93DB-ED0E4B57ED56}"/>
            </c:ext>
          </c:extLst>
        </c:ser>
        <c:ser>
          <c:idx val="1"/>
          <c:order val="1"/>
          <c:spPr>
            <a:ln w="19050" cap="rnd">
              <a:solidFill>
                <a:schemeClr val="accent2"/>
              </a:solidFill>
              <a:round/>
            </a:ln>
            <a:effectLst/>
          </c:spPr>
          <c:marker>
            <c:symbol val="none"/>
          </c:marker>
          <c:yVal>
            <c:numRef>
              <c:f>Interest!$U$10:$U$21</c:f>
              <c:numCache>
                <c:formatCode>_("$"* #,##0_);_("$"* \(#,##0\);_("$"* "-"??_);_(@_)</c:formatCode>
                <c:ptCount val="12"/>
                <c:pt idx="0">
                  <c:v>1500</c:v>
                </c:pt>
              </c:numCache>
            </c:numRef>
          </c:yVal>
          <c:smooth val="1"/>
          <c:extLst>
            <c:ext xmlns:c16="http://schemas.microsoft.com/office/drawing/2014/chart" uri="{C3380CC4-5D6E-409C-BE32-E72D297353CC}">
              <c16:uniqueId val="{00000001-732B-4235-93DB-ED0E4B57ED56}"/>
            </c:ext>
          </c:extLst>
        </c:ser>
        <c:dLbls>
          <c:showLegendKey val="0"/>
          <c:showVal val="0"/>
          <c:showCatName val="0"/>
          <c:showSerName val="0"/>
          <c:showPercent val="0"/>
          <c:showBubbleSize val="0"/>
        </c:dLbls>
        <c:axId val="-2032280480"/>
        <c:axId val="-2033403072"/>
      </c:scatterChart>
      <c:valAx>
        <c:axId val="-203228048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3403072"/>
        <c:crosses val="autoZero"/>
        <c:crossBetween val="midCat"/>
      </c:valAx>
      <c:valAx>
        <c:axId val="-2033403072"/>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_);_(&quot;$&quot;* \(#,##0\);_(&quot;$&quot;*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2280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Interest!$P$10:$P$21</c:f>
              <c:numCache>
                <c:formatCode>_("$"* #,##0_);_("$"* \(#,##0\);_("$"* "-"??_);_(@_)</c:formatCode>
                <c:ptCount val="12"/>
                <c:pt idx="0">
                  <c:v>1500</c:v>
                </c:pt>
              </c:numCache>
            </c:numRef>
          </c:yVal>
          <c:smooth val="1"/>
          <c:extLst>
            <c:ext xmlns:c16="http://schemas.microsoft.com/office/drawing/2014/chart" uri="{C3380CC4-5D6E-409C-BE32-E72D297353CC}">
              <c16:uniqueId val="{00000000-0636-4BF6-927A-F5904347D31E}"/>
            </c:ext>
          </c:extLst>
        </c:ser>
        <c:ser>
          <c:idx val="1"/>
          <c:order val="1"/>
          <c:spPr>
            <a:ln w="19050" cap="rnd">
              <a:solidFill>
                <a:schemeClr val="accent2"/>
              </a:solidFill>
              <a:round/>
            </a:ln>
            <a:effectLst/>
          </c:spPr>
          <c:marker>
            <c:symbol val="none"/>
          </c:marker>
          <c:yVal>
            <c:numRef>
              <c:f>Interest!$U$10:$U$21</c:f>
              <c:numCache>
                <c:formatCode>_("$"* #,##0_);_("$"* \(#,##0\);_("$"* "-"??_);_(@_)</c:formatCode>
                <c:ptCount val="12"/>
                <c:pt idx="0">
                  <c:v>1500</c:v>
                </c:pt>
              </c:numCache>
            </c:numRef>
          </c:yVal>
          <c:smooth val="1"/>
          <c:extLst>
            <c:ext xmlns:c16="http://schemas.microsoft.com/office/drawing/2014/chart" uri="{C3380CC4-5D6E-409C-BE32-E72D297353CC}">
              <c16:uniqueId val="{00000001-0636-4BF6-927A-F5904347D31E}"/>
            </c:ext>
          </c:extLst>
        </c:ser>
        <c:dLbls>
          <c:showLegendKey val="0"/>
          <c:showVal val="0"/>
          <c:showCatName val="0"/>
          <c:showSerName val="0"/>
          <c:showPercent val="0"/>
          <c:showBubbleSize val="0"/>
        </c:dLbls>
        <c:axId val="-2028920960"/>
        <c:axId val="-2031912016"/>
      </c:scatterChart>
      <c:valAx>
        <c:axId val="-20289209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912016"/>
        <c:crosses val="autoZero"/>
        <c:crossBetween val="midCat"/>
      </c:valAx>
      <c:valAx>
        <c:axId val="-2031912016"/>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_);_(&quot;$&quot;* \(#,##0\);_(&quot;$&quot;*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89209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Simple vs. Compound</a:t>
            </a:r>
            <a:r>
              <a:rPr lang="en-US" baseline="0"/>
              <a:t> Interest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'Interest TE'!$P$10:$P$21</c:f>
              <c:numCache>
                <c:formatCode>_("$"* #,##0_);_("$"* \(#,##0\);_("$"* "-"??_);_(@_)</c:formatCode>
                <c:ptCount val="12"/>
                <c:pt idx="0">
                  <c:v>1500</c:v>
                </c:pt>
                <c:pt idx="1">
                  <c:v>1612.5</c:v>
                </c:pt>
                <c:pt idx="2">
                  <c:v>1725</c:v>
                </c:pt>
                <c:pt idx="3">
                  <c:v>1837.5</c:v>
                </c:pt>
                <c:pt idx="4">
                  <c:v>1950</c:v>
                </c:pt>
                <c:pt idx="5">
                  <c:v>2062.5</c:v>
                </c:pt>
                <c:pt idx="6">
                  <c:v>2175</c:v>
                </c:pt>
                <c:pt idx="7">
                  <c:v>2287.5</c:v>
                </c:pt>
                <c:pt idx="8">
                  <c:v>2400</c:v>
                </c:pt>
                <c:pt idx="9">
                  <c:v>2512.5</c:v>
                </c:pt>
                <c:pt idx="10">
                  <c:v>2625</c:v>
                </c:pt>
                <c:pt idx="11">
                  <c:v>2737.5</c:v>
                </c:pt>
              </c:numCache>
            </c:numRef>
          </c:yVal>
          <c:smooth val="1"/>
          <c:extLst>
            <c:ext xmlns:c16="http://schemas.microsoft.com/office/drawing/2014/chart" uri="{C3380CC4-5D6E-409C-BE32-E72D297353CC}">
              <c16:uniqueId val="{00000000-34D7-4FD8-81CA-198CDDB2E41C}"/>
            </c:ext>
          </c:extLst>
        </c:ser>
        <c:ser>
          <c:idx val="1"/>
          <c:order val="1"/>
          <c:spPr>
            <a:ln w="19050" cap="rnd">
              <a:solidFill>
                <a:schemeClr val="accent2"/>
              </a:solidFill>
              <a:round/>
            </a:ln>
            <a:effectLst/>
          </c:spPr>
          <c:marker>
            <c:symbol val="none"/>
          </c:marker>
          <c:yVal>
            <c:numRef>
              <c:f>'Interest TE'!$U$10:$U$21</c:f>
              <c:numCache>
                <c:formatCode>_("$"* #,##0_);_("$"* \(#,##0\);_("$"* "-"??_);_(@_)</c:formatCode>
                <c:ptCount val="12"/>
                <c:pt idx="0">
                  <c:v>1500</c:v>
                </c:pt>
                <c:pt idx="1">
                  <c:v>1612.5</c:v>
                </c:pt>
                <c:pt idx="2">
                  <c:v>1733.4375</c:v>
                </c:pt>
                <c:pt idx="3">
                  <c:v>1863.4453125</c:v>
                </c:pt>
                <c:pt idx="4">
                  <c:v>2003.2037109375001</c:v>
                </c:pt>
                <c:pt idx="5">
                  <c:v>2153.4439892578125</c:v>
                </c:pt>
                <c:pt idx="6">
                  <c:v>2314.9522884521484</c:v>
                </c:pt>
                <c:pt idx="7">
                  <c:v>2488.5737100860597</c:v>
                </c:pt>
                <c:pt idx="8">
                  <c:v>2675.216738342514</c:v>
                </c:pt>
                <c:pt idx="9">
                  <c:v>2875.8579937182026</c:v>
                </c:pt>
                <c:pt idx="10">
                  <c:v>3091.5473432470676</c:v>
                </c:pt>
                <c:pt idx="11">
                  <c:v>3323.4133939905978</c:v>
                </c:pt>
              </c:numCache>
            </c:numRef>
          </c:yVal>
          <c:smooth val="1"/>
          <c:extLst>
            <c:ext xmlns:c16="http://schemas.microsoft.com/office/drawing/2014/chart" uri="{C3380CC4-5D6E-409C-BE32-E72D297353CC}">
              <c16:uniqueId val="{00000001-34D7-4FD8-81CA-198CDDB2E41C}"/>
            </c:ext>
          </c:extLst>
        </c:ser>
        <c:dLbls>
          <c:showLegendKey val="0"/>
          <c:showVal val="0"/>
          <c:showCatName val="0"/>
          <c:showSerName val="0"/>
          <c:showPercent val="0"/>
          <c:showBubbleSize val="0"/>
        </c:dLbls>
        <c:axId val="-2053579552"/>
        <c:axId val="-2052969856"/>
      </c:scatterChart>
      <c:valAx>
        <c:axId val="-20535795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2969856"/>
        <c:crosses val="autoZero"/>
        <c:crossBetween val="midCat"/>
      </c:valAx>
      <c:valAx>
        <c:axId val="-2052969856"/>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_);_(&quot;$&quot;* \(#,##0\);_(&quot;$&quot;*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35795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yVal>
            <c:numRef>
              <c:f>'Interest TE'!$P$10:$P$21</c:f>
              <c:numCache>
                <c:formatCode>_("$"* #,##0_);_("$"* \(#,##0\);_("$"* "-"??_);_(@_)</c:formatCode>
                <c:ptCount val="12"/>
                <c:pt idx="0">
                  <c:v>1500</c:v>
                </c:pt>
                <c:pt idx="1">
                  <c:v>1612.5</c:v>
                </c:pt>
                <c:pt idx="2">
                  <c:v>1725</c:v>
                </c:pt>
                <c:pt idx="3">
                  <c:v>1837.5</c:v>
                </c:pt>
                <c:pt idx="4">
                  <c:v>1950</c:v>
                </c:pt>
                <c:pt idx="5">
                  <c:v>2062.5</c:v>
                </c:pt>
                <c:pt idx="6">
                  <c:v>2175</c:v>
                </c:pt>
                <c:pt idx="7">
                  <c:v>2287.5</c:v>
                </c:pt>
                <c:pt idx="8">
                  <c:v>2400</c:v>
                </c:pt>
                <c:pt idx="9">
                  <c:v>2512.5</c:v>
                </c:pt>
                <c:pt idx="10">
                  <c:v>2625</c:v>
                </c:pt>
                <c:pt idx="11">
                  <c:v>2737.5</c:v>
                </c:pt>
              </c:numCache>
            </c:numRef>
          </c:yVal>
          <c:smooth val="1"/>
          <c:extLst>
            <c:ext xmlns:c16="http://schemas.microsoft.com/office/drawing/2014/chart" uri="{C3380CC4-5D6E-409C-BE32-E72D297353CC}">
              <c16:uniqueId val="{00000000-1998-4E59-928D-FAA1C8448816}"/>
            </c:ext>
          </c:extLst>
        </c:ser>
        <c:ser>
          <c:idx val="1"/>
          <c:order val="1"/>
          <c:spPr>
            <a:ln w="19050" cap="rnd">
              <a:solidFill>
                <a:schemeClr val="accent2"/>
              </a:solidFill>
              <a:round/>
            </a:ln>
            <a:effectLst/>
          </c:spPr>
          <c:marker>
            <c:symbol val="none"/>
          </c:marker>
          <c:yVal>
            <c:numRef>
              <c:f>'Interest TE'!$U$10:$U$21</c:f>
              <c:numCache>
                <c:formatCode>_("$"* #,##0_);_("$"* \(#,##0\);_("$"* "-"??_);_(@_)</c:formatCode>
                <c:ptCount val="12"/>
                <c:pt idx="0">
                  <c:v>1500</c:v>
                </c:pt>
                <c:pt idx="1">
                  <c:v>1612.5</c:v>
                </c:pt>
                <c:pt idx="2">
                  <c:v>1733.4375</c:v>
                </c:pt>
                <c:pt idx="3">
                  <c:v>1863.4453125</c:v>
                </c:pt>
                <c:pt idx="4">
                  <c:v>2003.2037109375001</c:v>
                </c:pt>
                <c:pt idx="5">
                  <c:v>2153.4439892578125</c:v>
                </c:pt>
                <c:pt idx="6">
                  <c:v>2314.9522884521484</c:v>
                </c:pt>
                <c:pt idx="7">
                  <c:v>2488.5737100860597</c:v>
                </c:pt>
                <c:pt idx="8">
                  <c:v>2675.216738342514</c:v>
                </c:pt>
                <c:pt idx="9">
                  <c:v>2875.8579937182026</c:v>
                </c:pt>
                <c:pt idx="10">
                  <c:v>3091.5473432470676</c:v>
                </c:pt>
                <c:pt idx="11">
                  <c:v>3323.4133939905978</c:v>
                </c:pt>
              </c:numCache>
            </c:numRef>
          </c:yVal>
          <c:smooth val="1"/>
          <c:extLst>
            <c:ext xmlns:c16="http://schemas.microsoft.com/office/drawing/2014/chart" uri="{C3380CC4-5D6E-409C-BE32-E72D297353CC}">
              <c16:uniqueId val="{00000001-1998-4E59-928D-FAA1C8448816}"/>
            </c:ext>
          </c:extLst>
        </c:ser>
        <c:dLbls>
          <c:showLegendKey val="0"/>
          <c:showVal val="0"/>
          <c:showCatName val="0"/>
          <c:showSerName val="0"/>
          <c:showPercent val="0"/>
          <c:showBubbleSize val="0"/>
        </c:dLbls>
        <c:axId val="-2028454496"/>
        <c:axId val="-2048820976"/>
      </c:scatterChart>
      <c:valAx>
        <c:axId val="-202845449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8820976"/>
        <c:crosses val="autoZero"/>
        <c:crossBetween val="midCat"/>
      </c:valAx>
      <c:valAx>
        <c:axId val="-2048820976"/>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_);_(&quot;$&quot;* \(#,##0\);_(&quot;$&quot;*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284544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23</xdr:col>
      <xdr:colOff>166157</xdr:colOff>
      <xdr:row>8</xdr:row>
      <xdr:rowOff>2118</xdr:rowOff>
    </xdr:from>
    <xdr:to>
      <xdr:col>40</xdr:col>
      <xdr:colOff>266700</xdr:colOff>
      <xdr:row>21</xdr:row>
      <xdr:rowOff>292100</xdr:rowOff>
    </xdr:to>
    <xdr:graphicFrame macro="">
      <xdr:nvGraphicFramePr>
        <xdr:cNvPr id="4" name="Chart 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153457</xdr:colOff>
      <xdr:row>7</xdr:row>
      <xdr:rowOff>14818</xdr:rowOff>
    </xdr:from>
    <xdr:to>
      <xdr:col>85</xdr:col>
      <xdr:colOff>174626</xdr:colOff>
      <xdr:row>15</xdr:row>
      <xdr:rowOff>302684</xdr:rowOff>
    </xdr:to>
    <xdr:graphicFrame macro="">
      <xdr:nvGraphicFramePr>
        <xdr:cNvPr id="5" name="Chart 4">
          <a:extLst>
            <a:ext uri="{FF2B5EF4-FFF2-40B4-BE49-F238E27FC236}">
              <a16:creationId xmlns:a16="http://schemas.microsoft.com/office/drawing/2014/main" id="{00000000-0008-0000-0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23</xdr:col>
      <xdr:colOff>166157</xdr:colOff>
      <xdr:row>8</xdr:row>
      <xdr:rowOff>2118</xdr:rowOff>
    </xdr:from>
    <xdr:to>
      <xdr:col>40</xdr:col>
      <xdr:colOff>266700</xdr:colOff>
      <xdr:row>21</xdr:row>
      <xdr:rowOff>292100</xdr:rowOff>
    </xdr:to>
    <xdr:graphicFrame macro="">
      <xdr:nvGraphicFramePr>
        <xdr:cNvPr id="3" name="Chart 2">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153457</xdr:colOff>
      <xdr:row>7</xdr:row>
      <xdr:rowOff>14818</xdr:rowOff>
    </xdr:from>
    <xdr:to>
      <xdr:col>85</xdr:col>
      <xdr:colOff>174626</xdr:colOff>
      <xdr:row>15</xdr:row>
      <xdr:rowOff>302684</xdr:rowOff>
    </xdr:to>
    <xdr:graphicFrame macro="">
      <xdr:nvGraphicFramePr>
        <xdr:cNvPr id="4" name="Chart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4/08/lab.co2growth.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powerfunctions.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5/10/lab.personalbudget.xlsx"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drawing" Target="../drawings/drawing1.xm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4/08/lab.co2growth.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powerfunctions.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5/10/lab.personalbudget.xlsx"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drawing" Target="../drawings/drawing2.xm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N114"/>
  <sheetViews>
    <sheetView showGridLines="0" tabSelected="1" zoomScale="90" zoomScaleNormal="90" workbookViewId="0">
      <selection activeCell="A6" sqref="A6"/>
    </sheetView>
  </sheetViews>
  <sheetFormatPr defaultColWidth="12" defaultRowHeight="18" customHeight="1" x14ac:dyDescent="0.4"/>
  <cols>
    <col min="1" max="2" width="3" style="2" customWidth="1"/>
    <col min="3" max="3" width="6" style="2" customWidth="1"/>
    <col min="4" max="5" width="12" style="2"/>
    <col min="6" max="6" width="11.6875" style="2" customWidth="1"/>
    <col min="7" max="9" width="4.1875" style="2" customWidth="1"/>
    <col min="10" max="10" width="3.5" style="2" customWidth="1"/>
    <col min="11" max="11" width="7.3125" style="2" customWidth="1"/>
    <col min="12" max="12" width="8.8125" style="2" customWidth="1"/>
    <col min="13" max="13" width="3.5" style="19" customWidth="1"/>
    <col min="14" max="14" width="7.8125" style="2" customWidth="1"/>
    <col min="15" max="15" width="9.5" style="2" customWidth="1"/>
    <col min="16" max="16" width="9.6875" style="2" customWidth="1"/>
    <col min="17" max="17" width="7" style="6" customWidth="1"/>
    <col min="18" max="19" width="5.6875" style="6" customWidth="1"/>
    <col min="20" max="20" width="11" style="6" customWidth="1"/>
    <col min="21" max="21" width="9.3125" style="6" customWidth="1"/>
    <col min="22" max="22" width="7.8125" style="6" customWidth="1"/>
    <col min="23" max="34" width="6" style="6" customWidth="1"/>
    <col min="35" max="60" width="6" style="2" customWidth="1"/>
    <col min="61" max="61" width="4.1875" style="2" customWidth="1"/>
    <col min="62" max="16384" width="12" style="2"/>
  </cols>
  <sheetData>
    <row r="1" spans="1:92" ht="18" customHeight="1" x14ac:dyDescent="0.4">
      <c r="A1" s="71" t="s">
        <v>22</v>
      </c>
      <c r="B1" s="70"/>
      <c r="C1" s="70"/>
      <c r="D1" s="70"/>
      <c r="E1" s="1"/>
      <c r="F1" s="1"/>
      <c r="G1" s="1"/>
      <c r="H1" s="1"/>
      <c r="I1" s="1"/>
      <c r="J1" s="1"/>
      <c r="K1" s="1"/>
      <c r="L1" s="1"/>
      <c r="M1" s="17"/>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92" ht="18" customHeight="1" x14ac:dyDescent="0.4">
      <c r="A2" s="3"/>
      <c r="B2" s="3"/>
      <c r="C2" s="3"/>
      <c r="D2" s="74" t="s">
        <v>1</v>
      </c>
      <c r="E2" s="74"/>
      <c r="F2" s="74"/>
      <c r="G2" s="74"/>
      <c r="H2" s="4"/>
      <c r="I2" s="75" t="s">
        <v>8</v>
      </c>
      <c r="J2" s="75"/>
      <c r="K2" s="75"/>
      <c r="L2" s="75"/>
      <c r="M2" s="75"/>
      <c r="N2" s="75"/>
      <c r="O2" s="75"/>
      <c r="P2" s="75"/>
      <c r="Q2" s="75"/>
      <c r="R2" s="75"/>
      <c r="S2" s="75"/>
      <c r="T2" s="75"/>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1"/>
    </row>
    <row r="3" spans="1:92" ht="18" customHeight="1" x14ac:dyDescent="0.4">
      <c r="A3" s="3"/>
      <c r="B3" s="3"/>
      <c r="C3" s="3"/>
      <c r="D3" s="74"/>
      <c r="E3" s="74"/>
      <c r="F3" s="74"/>
      <c r="G3" s="74"/>
      <c r="H3" s="4"/>
      <c r="I3" s="75"/>
      <c r="J3" s="75"/>
      <c r="K3" s="75"/>
      <c r="L3" s="75"/>
      <c r="M3" s="75"/>
      <c r="N3" s="75"/>
      <c r="O3" s="75"/>
      <c r="P3" s="75"/>
      <c r="Q3" s="75"/>
      <c r="R3" s="75"/>
      <c r="S3" s="75"/>
      <c r="T3" s="75"/>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1"/>
    </row>
    <row r="4" spans="1:92" ht="18" customHeight="1" x14ac:dyDescent="0.4">
      <c r="A4" s="3"/>
      <c r="B4" s="3"/>
      <c r="C4" s="3"/>
      <c r="D4" s="74"/>
      <c r="E4" s="74"/>
      <c r="F4" s="74"/>
      <c r="G4" s="74"/>
      <c r="H4" s="4"/>
      <c r="I4" s="75"/>
      <c r="J4" s="75"/>
      <c r="K4" s="75"/>
      <c r="L4" s="75"/>
      <c r="M4" s="75"/>
      <c r="N4" s="75"/>
      <c r="O4" s="75"/>
      <c r="P4" s="75"/>
      <c r="Q4" s="75"/>
      <c r="R4" s="75"/>
      <c r="S4" s="75"/>
      <c r="T4" s="75"/>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1"/>
      <c r="BO4" s="51" t="s">
        <v>2</v>
      </c>
      <c r="BP4" s="51"/>
      <c r="BQ4" s="51"/>
      <c r="BR4" s="52">
        <v>1000</v>
      </c>
    </row>
    <row r="5" spans="1:92" ht="18" customHeight="1" x14ac:dyDescent="0.4">
      <c r="A5" s="3"/>
      <c r="B5" s="3"/>
      <c r="C5" s="3"/>
      <c r="D5" s="74"/>
      <c r="E5" s="74"/>
      <c r="F5" s="74"/>
      <c r="G5" s="74"/>
      <c r="H5" s="4"/>
      <c r="I5" s="75"/>
      <c r="J5" s="75"/>
      <c r="K5" s="75"/>
      <c r="L5" s="75"/>
      <c r="M5" s="75"/>
      <c r="N5" s="75"/>
      <c r="O5" s="75"/>
      <c r="P5" s="75"/>
      <c r="Q5" s="75"/>
      <c r="R5" s="75"/>
      <c r="S5" s="75"/>
      <c r="T5" s="75"/>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1"/>
      <c r="BO5" s="51" t="s">
        <v>3</v>
      </c>
      <c r="BP5" s="51"/>
      <c r="BQ5" s="53"/>
      <c r="BR5" s="54">
        <v>0.15</v>
      </c>
    </row>
    <row r="6" spans="1:92" ht="18" customHeight="1" x14ac:dyDescent="0.4">
      <c r="A6" s="5"/>
      <c r="B6" s="5"/>
      <c r="C6" s="5"/>
      <c r="D6" s="5"/>
      <c r="E6" s="5"/>
      <c r="F6" s="5"/>
      <c r="G6" s="5"/>
      <c r="H6" s="5"/>
      <c r="I6" s="5"/>
      <c r="J6" s="5"/>
      <c r="K6" s="5"/>
      <c r="L6" s="5"/>
      <c r="M6" s="18"/>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1"/>
    </row>
    <row r="7" spans="1:92" ht="25.25" customHeight="1" x14ac:dyDescent="0.4">
      <c r="A7" s="1"/>
      <c r="B7" s="4"/>
      <c r="C7" s="4"/>
      <c r="D7" s="4"/>
      <c r="E7" s="15"/>
      <c r="F7" s="15"/>
      <c r="G7" s="4"/>
      <c r="I7" s="32"/>
      <c r="J7" s="76"/>
      <c r="K7" s="76"/>
      <c r="L7" s="32"/>
      <c r="M7" s="35"/>
      <c r="R7" s="35"/>
      <c r="W7" s="35"/>
      <c r="X7" s="35"/>
      <c r="Y7" s="35"/>
      <c r="Z7" s="35"/>
      <c r="AA7" s="35"/>
      <c r="AB7" s="35"/>
      <c r="AC7" s="35"/>
      <c r="AD7" s="35"/>
      <c r="AE7" s="35"/>
      <c r="AF7" s="35"/>
      <c r="AG7" s="35"/>
      <c r="AH7" s="35"/>
      <c r="AI7" s="35"/>
      <c r="AJ7" s="35"/>
      <c r="AK7" s="35"/>
      <c r="AL7" s="35"/>
      <c r="AM7" s="35"/>
      <c r="AN7" s="32"/>
      <c r="AO7" s="32"/>
      <c r="AP7" s="32"/>
      <c r="AQ7" s="32"/>
      <c r="AR7" s="32"/>
      <c r="AS7" s="32"/>
      <c r="AT7" s="32"/>
      <c r="AU7" s="32"/>
      <c r="AV7" s="32"/>
      <c r="AW7" s="32"/>
      <c r="AX7" s="32"/>
      <c r="AY7" s="32"/>
      <c r="AZ7" s="32"/>
      <c r="BA7" s="32"/>
      <c r="BB7" s="32"/>
      <c r="BC7" s="32"/>
      <c r="BD7" s="32"/>
      <c r="BE7" s="32"/>
      <c r="BF7" s="32"/>
      <c r="BG7" s="32"/>
      <c r="BH7" s="32"/>
      <c r="BI7" s="1"/>
    </row>
    <row r="8" spans="1:92" ht="24" customHeight="1" x14ac:dyDescent="0.4">
      <c r="A8" s="1"/>
      <c r="B8" s="4"/>
      <c r="C8" s="16"/>
      <c r="D8" s="83" t="s">
        <v>11</v>
      </c>
      <c r="E8" s="83"/>
      <c r="F8" s="83"/>
      <c r="G8" s="4"/>
      <c r="I8" s="79" t="s">
        <v>10</v>
      </c>
      <c r="J8" s="79"/>
      <c r="K8" s="79"/>
      <c r="L8" s="79"/>
      <c r="M8" s="28"/>
      <c r="N8" s="78" t="s">
        <v>12</v>
      </c>
      <c r="O8" s="78"/>
      <c r="P8" s="78"/>
      <c r="Q8" s="78"/>
      <c r="R8" s="31"/>
      <c r="S8" s="78" t="s">
        <v>13</v>
      </c>
      <c r="T8" s="78"/>
      <c r="U8" s="78"/>
      <c r="V8" s="78"/>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2"/>
      <c r="AX8" s="32"/>
      <c r="AY8" s="31"/>
      <c r="AZ8" s="31"/>
      <c r="BA8" s="31"/>
      <c r="BB8" s="31"/>
      <c r="BC8" s="31"/>
      <c r="BD8" s="31"/>
      <c r="BE8" s="27"/>
      <c r="BF8" s="27"/>
      <c r="BG8" s="27"/>
      <c r="BH8" s="32"/>
      <c r="BI8" s="1"/>
      <c r="BN8" s="28"/>
      <c r="BO8" s="29" t="s">
        <v>4</v>
      </c>
      <c r="BP8" s="39" t="s">
        <v>7</v>
      </c>
      <c r="BQ8" s="39" t="s">
        <v>5</v>
      </c>
      <c r="BR8" s="31"/>
      <c r="BS8" s="31"/>
      <c r="BT8" s="29" t="s">
        <v>4</v>
      </c>
      <c r="BU8" s="39" t="s">
        <v>7</v>
      </c>
      <c r="BV8" s="40" t="s">
        <v>6</v>
      </c>
      <c r="BW8" s="31"/>
      <c r="BX8" s="31"/>
      <c r="BY8" s="31"/>
      <c r="BZ8" s="31"/>
      <c r="CA8" s="31"/>
      <c r="CB8" s="31"/>
      <c r="CC8" s="31"/>
      <c r="CD8" s="31"/>
      <c r="CE8" s="31"/>
      <c r="CF8" s="31"/>
      <c r="CG8" s="31"/>
      <c r="CH8" s="31"/>
      <c r="CI8" s="31"/>
      <c r="CJ8" s="31"/>
      <c r="CK8" s="31"/>
      <c r="CL8" s="31"/>
      <c r="CM8" s="31"/>
      <c r="CN8" s="31"/>
    </row>
    <row r="9" spans="1:92" ht="24" customHeight="1" x14ac:dyDescent="0.4">
      <c r="A9" s="1"/>
      <c r="B9" s="8"/>
      <c r="C9" s="8"/>
      <c r="D9" s="83"/>
      <c r="E9" s="83"/>
      <c r="F9" s="83"/>
      <c r="G9" s="9"/>
      <c r="I9" s="80">
        <v>1500</v>
      </c>
      <c r="J9" s="80"/>
      <c r="K9" s="80"/>
      <c r="L9" s="80"/>
      <c r="M9" s="28"/>
      <c r="N9" s="29" t="s">
        <v>4</v>
      </c>
      <c r="O9" s="40" t="s">
        <v>7</v>
      </c>
      <c r="P9" s="63" t="s">
        <v>14</v>
      </c>
      <c r="Q9" s="58" t="s">
        <v>9</v>
      </c>
      <c r="R9" s="31"/>
      <c r="S9" s="29" t="s">
        <v>4</v>
      </c>
      <c r="T9" s="62" t="s">
        <v>7</v>
      </c>
      <c r="U9" s="63" t="s">
        <v>14</v>
      </c>
      <c r="V9" s="58" t="s">
        <v>9</v>
      </c>
      <c r="W9" s="31"/>
      <c r="X9" s="31"/>
      <c r="Y9" s="31"/>
      <c r="Z9" s="31"/>
      <c r="AA9" s="31"/>
      <c r="AB9" s="31"/>
      <c r="AC9" s="31"/>
      <c r="AD9" s="31"/>
      <c r="AE9" s="31"/>
      <c r="AF9" s="31"/>
      <c r="AG9" s="31"/>
      <c r="AH9" s="31"/>
      <c r="AI9" s="31"/>
      <c r="AJ9" s="31"/>
      <c r="AK9" s="31"/>
      <c r="AL9" s="27"/>
      <c r="AM9" s="27"/>
      <c r="AN9" s="27"/>
      <c r="AO9" s="27"/>
      <c r="AP9" s="27"/>
      <c r="AQ9" s="27"/>
      <c r="AR9" s="27"/>
      <c r="AS9" s="27"/>
      <c r="AT9" s="27"/>
      <c r="AU9" s="27"/>
      <c r="AV9" s="27"/>
      <c r="AW9" s="32"/>
      <c r="AX9" s="32"/>
      <c r="AY9" s="27"/>
      <c r="AZ9" s="27"/>
      <c r="BA9" s="27"/>
      <c r="BB9" s="27"/>
      <c r="BC9" s="27"/>
      <c r="BD9" s="27"/>
      <c r="BE9" s="27"/>
      <c r="BF9" s="27"/>
      <c r="BG9" s="27"/>
      <c r="BH9" s="32"/>
      <c r="BI9" s="1"/>
      <c r="BN9" s="28"/>
      <c r="BO9" s="38">
        <v>0</v>
      </c>
      <c r="BP9" s="46"/>
      <c r="BQ9" s="44">
        <f>BR4</f>
        <v>1000</v>
      </c>
      <c r="BR9" s="31"/>
      <c r="BS9" s="31"/>
      <c r="BT9" s="38">
        <v>0</v>
      </c>
      <c r="BU9" s="46">
        <v>0</v>
      </c>
      <c r="BV9" s="43">
        <f>$I$9</f>
        <v>1500</v>
      </c>
      <c r="BW9" s="31"/>
      <c r="BX9" s="31"/>
      <c r="BY9" s="31"/>
      <c r="BZ9" s="31"/>
      <c r="CA9" s="31"/>
      <c r="CB9" s="31"/>
      <c r="CC9" s="31"/>
      <c r="CD9" s="31"/>
      <c r="CE9" s="31"/>
      <c r="CF9" s="31"/>
      <c r="CG9" s="31"/>
      <c r="CH9" s="31"/>
      <c r="CI9" s="31"/>
      <c r="CJ9" s="31"/>
      <c r="CK9" s="31"/>
      <c r="CL9" s="31"/>
      <c r="CM9" s="27"/>
      <c r="CN9" s="27"/>
    </row>
    <row r="10" spans="1:92" ht="24" customHeight="1" x14ac:dyDescent="0.4">
      <c r="A10" s="1"/>
      <c r="B10" s="10"/>
      <c r="C10" s="10"/>
      <c r="D10" s="57"/>
      <c r="E10" s="57"/>
      <c r="F10" s="57"/>
      <c r="G10" s="9"/>
      <c r="I10" s="80"/>
      <c r="J10" s="80"/>
      <c r="K10" s="80"/>
      <c r="L10" s="80"/>
      <c r="M10" s="26"/>
      <c r="N10" s="38">
        <v>0</v>
      </c>
      <c r="O10" s="59"/>
      <c r="P10" s="55">
        <f>I9</f>
        <v>1500</v>
      </c>
      <c r="Q10" s="60"/>
      <c r="R10" s="32"/>
      <c r="S10" s="38">
        <v>0</v>
      </c>
      <c r="T10" s="59">
        <v>0</v>
      </c>
      <c r="U10" s="64">
        <f>$I$9</f>
        <v>1500</v>
      </c>
      <c r="V10" s="66"/>
      <c r="W10" s="32"/>
      <c r="X10" s="32"/>
      <c r="Y10" s="32"/>
      <c r="Z10" s="32"/>
      <c r="AA10" s="32"/>
      <c r="AB10" s="32"/>
      <c r="AC10" s="32"/>
      <c r="AD10" s="32"/>
      <c r="AE10" s="32"/>
      <c r="AF10" s="32"/>
      <c r="AG10" s="32"/>
      <c r="AH10" s="32"/>
      <c r="AI10" s="32"/>
      <c r="AJ10" s="32"/>
      <c r="AK10" s="32"/>
      <c r="AL10" s="32"/>
      <c r="AM10" s="27"/>
      <c r="AN10" s="27"/>
      <c r="AO10" s="27"/>
      <c r="AP10" s="27"/>
      <c r="AQ10" s="27"/>
      <c r="AR10" s="27"/>
      <c r="AS10" s="32"/>
      <c r="AT10" s="27"/>
      <c r="AU10" s="27"/>
      <c r="AV10" s="27"/>
      <c r="AW10" s="27"/>
      <c r="AX10" s="27"/>
      <c r="AY10" s="27"/>
      <c r="AZ10" s="27"/>
      <c r="BA10" s="27"/>
      <c r="BB10" s="27"/>
      <c r="BC10" s="27"/>
      <c r="BD10" s="27"/>
      <c r="BE10" s="27"/>
      <c r="BF10" s="27"/>
      <c r="BG10" s="27"/>
      <c r="BH10" s="32"/>
      <c r="BI10" s="1"/>
      <c r="BJ10" s="27"/>
      <c r="BK10" s="28"/>
      <c r="BL10" s="28"/>
      <c r="BM10" s="28"/>
      <c r="BN10" s="26"/>
      <c r="BO10" s="37">
        <f>BO9+1</f>
        <v>1</v>
      </c>
      <c r="BP10" s="48">
        <f t="shared" ref="BP10:BP33" si="0">$I$15*$P$10</f>
        <v>112.5</v>
      </c>
      <c r="BQ10" s="45">
        <f>BQ9+BP10</f>
        <v>1112.5</v>
      </c>
      <c r="BR10" s="47">
        <f>BQ10/BQ9</f>
        <v>1.1125</v>
      </c>
      <c r="BS10" s="32"/>
      <c r="BT10" s="37">
        <f>BT9+1</f>
        <v>1</v>
      </c>
      <c r="BU10" s="48">
        <f t="shared" ref="BU10:BU33" si="1">$I$15*BV9</f>
        <v>112.5</v>
      </c>
      <c r="BV10" s="45">
        <f>BV9+BU10</f>
        <v>1612.5</v>
      </c>
      <c r="BW10" s="49"/>
      <c r="BX10" s="32"/>
      <c r="BY10" s="32"/>
      <c r="BZ10" s="32"/>
      <c r="CA10" s="32"/>
      <c r="CB10" s="32"/>
      <c r="CC10" s="32"/>
      <c r="CD10" s="32"/>
      <c r="CE10" s="32"/>
      <c r="CF10" s="32"/>
      <c r="CG10" s="32"/>
      <c r="CH10" s="32"/>
      <c r="CI10" s="32"/>
      <c r="CJ10" s="32"/>
      <c r="CK10" s="32"/>
      <c r="CL10" s="32"/>
      <c r="CM10" s="32"/>
      <c r="CN10" s="27"/>
    </row>
    <row r="11" spans="1:92" ht="24" customHeight="1" x14ac:dyDescent="0.4">
      <c r="A11" s="1"/>
      <c r="B11" s="10"/>
      <c r="C11" s="12">
        <v>1</v>
      </c>
      <c r="D11" s="84" t="s">
        <v>15</v>
      </c>
      <c r="E11" s="84"/>
      <c r="F11" s="84"/>
      <c r="G11" s="9"/>
      <c r="I11" s="80"/>
      <c r="J11" s="80"/>
      <c r="K11" s="80"/>
      <c r="L11" s="80"/>
      <c r="M11" s="28"/>
      <c r="N11" s="37">
        <f>N10+1</f>
        <v>1</v>
      </c>
      <c r="O11" s="61"/>
      <c r="P11" s="56"/>
      <c r="Q11" s="67"/>
      <c r="R11" s="32"/>
      <c r="S11" s="37">
        <f>S10+1</f>
        <v>1</v>
      </c>
      <c r="T11" s="61"/>
      <c r="U11" s="65"/>
      <c r="V11" s="67"/>
      <c r="W11" s="32"/>
      <c r="X11" s="32"/>
      <c r="Y11" s="32"/>
      <c r="Z11" s="32"/>
      <c r="AA11" s="32"/>
      <c r="AB11" s="32"/>
      <c r="AC11" s="32"/>
      <c r="AD11" s="32"/>
      <c r="AE11" s="32"/>
      <c r="AF11" s="32"/>
      <c r="AG11" s="32"/>
      <c r="AH11" s="32"/>
      <c r="AI11" s="32"/>
      <c r="AJ11" s="32"/>
      <c r="AK11" s="32"/>
      <c r="AL11" s="32"/>
      <c r="AM11" s="27"/>
      <c r="AN11" s="27"/>
      <c r="AO11" s="27"/>
      <c r="AP11" s="27"/>
      <c r="AQ11" s="27"/>
      <c r="AR11" s="27"/>
      <c r="AS11" s="27"/>
      <c r="AT11" s="27"/>
      <c r="AU11" s="27"/>
      <c r="AV11" s="27"/>
      <c r="AW11" s="27"/>
      <c r="AX11" s="27"/>
      <c r="AY11" s="27"/>
      <c r="AZ11" s="27"/>
      <c r="BA11" s="27"/>
      <c r="BB11" s="27"/>
      <c r="BC11" s="27"/>
      <c r="BD11" s="27"/>
      <c r="BE11" s="27"/>
      <c r="BF11" s="27"/>
      <c r="BG11" s="27"/>
      <c r="BH11" s="32"/>
      <c r="BI11" s="1"/>
      <c r="BJ11" s="27"/>
      <c r="BK11" s="28"/>
      <c r="BL11" s="28"/>
      <c r="BM11" s="28"/>
      <c r="BN11" s="28"/>
      <c r="BO11" s="37">
        <f t="shared" ref="BO11:BO33" si="2">BO10+1</f>
        <v>2</v>
      </c>
      <c r="BP11" s="48">
        <f t="shared" si="0"/>
        <v>112.5</v>
      </c>
      <c r="BQ11" s="45">
        <f t="shared" ref="BQ11:BQ33" si="3">BQ10+BP11</f>
        <v>1225</v>
      </c>
      <c r="BR11" s="47">
        <f t="shared" ref="BR11:BR33" si="4">BQ11/BQ10</f>
        <v>1.101123595505618</v>
      </c>
      <c r="BS11" s="32"/>
      <c r="BT11" s="37">
        <f t="shared" ref="BT11:BT33" si="5">BT10+1</f>
        <v>2</v>
      </c>
      <c r="BU11" s="48">
        <f t="shared" si="1"/>
        <v>120.9375</v>
      </c>
      <c r="BV11" s="45">
        <f t="shared" ref="BV11:BV33" si="6">BV10+BU11</f>
        <v>1733.4375</v>
      </c>
      <c r="BW11" s="50">
        <f t="shared" ref="BW11:BW33" si="7">BU11/BU10</f>
        <v>1.075</v>
      </c>
      <c r="BX11" s="32"/>
      <c r="BY11" s="32"/>
      <c r="BZ11" s="32"/>
      <c r="CA11" s="32"/>
      <c r="CB11" s="32"/>
      <c r="CC11" s="32"/>
      <c r="CD11" s="32"/>
      <c r="CE11" s="32"/>
      <c r="CF11" s="32"/>
      <c r="CG11" s="32"/>
      <c r="CH11" s="32"/>
      <c r="CI11" s="32"/>
      <c r="CJ11" s="32"/>
      <c r="CK11" s="32"/>
      <c r="CL11" s="32"/>
      <c r="CM11" s="32"/>
      <c r="CN11" s="27"/>
    </row>
    <row r="12" spans="1:92" ht="24" customHeight="1" x14ac:dyDescent="0.4">
      <c r="A12" s="1"/>
      <c r="B12" s="10"/>
      <c r="C12" s="10"/>
      <c r="D12" s="84"/>
      <c r="E12" s="84"/>
      <c r="F12" s="84"/>
      <c r="G12" s="13"/>
      <c r="I12" s="68"/>
      <c r="J12" s="68"/>
      <c r="K12" s="68"/>
      <c r="L12" s="68"/>
      <c r="M12" s="28"/>
      <c r="N12" s="37">
        <f t="shared" ref="N12:N34" si="8">N11+1</f>
        <v>2</v>
      </c>
      <c r="O12" s="61"/>
      <c r="P12" s="56"/>
      <c r="Q12" s="67"/>
      <c r="R12" s="32"/>
      <c r="S12" s="37">
        <f t="shared" ref="S12:S34" si="9">S11+1</f>
        <v>2</v>
      </c>
      <c r="T12" s="61"/>
      <c r="U12" s="65"/>
      <c r="V12" s="67"/>
      <c r="W12" s="32"/>
      <c r="X12" s="32"/>
      <c r="Y12" s="32"/>
      <c r="Z12" s="32"/>
      <c r="AA12" s="32"/>
      <c r="AB12" s="32"/>
      <c r="AC12" s="32"/>
      <c r="AD12" s="32"/>
      <c r="AE12" s="32"/>
      <c r="AF12" s="32"/>
      <c r="AG12" s="32"/>
      <c r="AH12" s="32"/>
      <c r="AI12" s="32"/>
      <c r="AJ12" s="32"/>
      <c r="AK12" s="32"/>
      <c r="AL12" s="32"/>
      <c r="AM12" s="27"/>
      <c r="AN12" s="27"/>
      <c r="AO12" s="27"/>
      <c r="AP12" s="27"/>
      <c r="AQ12" s="27"/>
      <c r="AR12" s="27"/>
      <c r="AS12" s="27"/>
      <c r="AT12" s="27"/>
      <c r="AU12" s="27"/>
      <c r="AV12" s="27"/>
      <c r="AW12" s="27"/>
      <c r="AX12" s="27"/>
      <c r="AY12" s="27"/>
      <c r="AZ12" s="27"/>
      <c r="BA12" s="27"/>
      <c r="BB12" s="27"/>
      <c r="BC12" s="27"/>
      <c r="BD12" s="27"/>
      <c r="BE12" s="27"/>
      <c r="BF12" s="27"/>
      <c r="BG12" s="27"/>
      <c r="BH12" s="32"/>
      <c r="BI12" s="1"/>
      <c r="BJ12" s="27"/>
      <c r="BK12" s="28"/>
      <c r="BL12" s="28"/>
      <c r="BM12" s="28"/>
      <c r="BN12" s="28"/>
      <c r="BO12" s="37">
        <f t="shared" si="2"/>
        <v>3</v>
      </c>
      <c r="BP12" s="48">
        <f t="shared" si="0"/>
        <v>112.5</v>
      </c>
      <c r="BQ12" s="45">
        <f t="shared" si="3"/>
        <v>1337.5</v>
      </c>
      <c r="BR12" s="47">
        <f t="shared" si="4"/>
        <v>1.0918367346938775</v>
      </c>
      <c r="BS12" s="32"/>
      <c r="BT12" s="37">
        <f t="shared" si="5"/>
        <v>3</v>
      </c>
      <c r="BU12" s="48">
        <f t="shared" si="1"/>
        <v>130.0078125</v>
      </c>
      <c r="BV12" s="45">
        <f t="shared" si="6"/>
        <v>1863.4453125</v>
      </c>
      <c r="BW12" s="50">
        <f t="shared" si="7"/>
        <v>1.075</v>
      </c>
      <c r="BX12" s="32"/>
      <c r="BY12" s="32"/>
      <c r="BZ12" s="32"/>
      <c r="CA12" s="32"/>
      <c r="CB12" s="32"/>
      <c r="CC12" s="32"/>
      <c r="CD12" s="32"/>
      <c r="CE12" s="32"/>
      <c r="CF12" s="32"/>
      <c r="CG12" s="32"/>
      <c r="CH12" s="32"/>
      <c r="CI12" s="32"/>
      <c r="CJ12" s="32"/>
      <c r="CK12" s="32"/>
      <c r="CL12" s="32"/>
      <c r="CM12" s="32"/>
      <c r="CN12" s="27"/>
    </row>
    <row r="13" spans="1:92" ht="24" customHeight="1" x14ac:dyDescent="0.4">
      <c r="A13" s="1"/>
      <c r="B13" s="10"/>
      <c r="C13" s="8"/>
      <c r="D13" s="84"/>
      <c r="E13" s="84"/>
      <c r="F13" s="84"/>
      <c r="G13" s="13"/>
      <c r="I13" s="68"/>
      <c r="J13" s="68"/>
      <c r="K13" s="68"/>
      <c r="L13" s="68"/>
      <c r="M13" s="28"/>
      <c r="N13" s="37">
        <f t="shared" si="8"/>
        <v>3</v>
      </c>
      <c r="O13" s="61"/>
      <c r="P13" s="56"/>
      <c r="Q13" s="67"/>
      <c r="R13" s="28"/>
      <c r="S13" s="37">
        <f t="shared" si="9"/>
        <v>3</v>
      </c>
      <c r="T13" s="61"/>
      <c r="U13" s="65"/>
      <c r="V13" s="67"/>
      <c r="W13" s="28"/>
      <c r="X13" s="28"/>
      <c r="Y13" s="28"/>
      <c r="Z13" s="28"/>
      <c r="AA13" s="28"/>
      <c r="AB13" s="28"/>
      <c r="AC13" s="28"/>
      <c r="AD13" s="28"/>
      <c r="AE13" s="28"/>
      <c r="AF13" s="28"/>
      <c r="AG13" s="32"/>
      <c r="AH13" s="32"/>
      <c r="AI13" s="32"/>
      <c r="AJ13" s="32"/>
      <c r="AK13" s="32"/>
      <c r="AL13" s="32"/>
      <c r="AM13" s="27"/>
      <c r="AN13" s="27"/>
      <c r="AO13" s="27"/>
      <c r="AP13" s="27"/>
      <c r="AQ13" s="27"/>
      <c r="AR13" s="27"/>
      <c r="AS13" s="27"/>
      <c r="AT13" s="27"/>
      <c r="AU13" s="27"/>
      <c r="AV13" s="27"/>
      <c r="AW13" s="27"/>
      <c r="AX13" s="27"/>
      <c r="AY13" s="27"/>
      <c r="AZ13" s="27"/>
      <c r="BA13" s="27"/>
      <c r="BB13" s="27"/>
      <c r="BC13" s="27"/>
      <c r="BD13" s="27"/>
      <c r="BE13" s="27"/>
      <c r="BF13" s="27"/>
      <c r="BG13" s="27"/>
      <c r="BH13" s="32"/>
      <c r="BI13" s="1"/>
      <c r="BJ13" s="32"/>
      <c r="BK13" s="33"/>
      <c r="BL13" s="28"/>
      <c r="BM13" s="31"/>
      <c r="BN13" s="28"/>
      <c r="BO13" s="37">
        <f t="shared" si="2"/>
        <v>4</v>
      </c>
      <c r="BP13" s="48">
        <f t="shared" si="0"/>
        <v>112.5</v>
      </c>
      <c r="BQ13" s="45">
        <f t="shared" si="3"/>
        <v>1450</v>
      </c>
      <c r="BR13" s="47">
        <f t="shared" si="4"/>
        <v>1.0841121495327102</v>
      </c>
      <c r="BS13" s="28"/>
      <c r="BT13" s="37">
        <f t="shared" si="5"/>
        <v>4</v>
      </c>
      <c r="BU13" s="48">
        <f t="shared" si="1"/>
        <v>139.75839843750001</v>
      </c>
      <c r="BV13" s="45">
        <f t="shared" si="6"/>
        <v>2003.2037109375001</v>
      </c>
      <c r="BW13" s="50">
        <f t="shared" si="7"/>
        <v>1.075</v>
      </c>
      <c r="BX13" s="28"/>
      <c r="BY13" s="28"/>
      <c r="BZ13" s="28"/>
      <c r="CA13" s="28"/>
      <c r="CB13" s="28"/>
      <c r="CC13" s="28"/>
      <c r="CD13" s="28"/>
      <c r="CE13" s="28"/>
      <c r="CF13" s="28"/>
      <c r="CG13" s="28"/>
      <c r="CH13" s="32"/>
      <c r="CI13" s="32"/>
      <c r="CJ13" s="32"/>
      <c r="CK13" s="32"/>
      <c r="CL13" s="32"/>
      <c r="CM13" s="32"/>
      <c r="CN13" s="27"/>
    </row>
    <row r="14" spans="1:92" ht="24" customHeight="1" x14ac:dyDescent="0.4">
      <c r="A14" s="1"/>
      <c r="B14" s="10"/>
      <c r="C14" s="8"/>
      <c r="D14" s="84"/>
      <c r="E14" s="84"/>
      <c r="F14" s="84"/>
      <c r="G14" s="9"/>
      <c r="I14" s="79" t="s">
        <v>3</v>
      </c>
      <c r="J14" s="79"/>
      <c r="K14" s="79"/>
      <c r="L14" s="79"/>
      <c r="M14" s="28"/>
      <c r="N14" s="37">
        <f t="shared" si="8"/>
        <v>4</v>
      </c>
      <c r="O14" s="61"/>
      <c r="P14" s="56"/>
      <c r="Q14" s="67"/>
      <c r="R14" s="27"/>
      <c r="S14" s="37">
        <f t="shared" si="9"/>
        <v>4</v>
      </c>
      <c r="T14" s="61"/>
      <c r="U14" s="65"/>
      <c r="V14" s="67"/>
      <c r="W14" s="27"/>
      <c r="X14" s="27"/>
      <c r="Y14" s="27"/>
      <c r="Z14" s="27"/>
      <c r="AA14" s="27"/>
      <c r="AB14" s="27"/>
      <c r="AC14" s="27"/>
      <c r="AD14" s="27"/>
      <c r="AE14" s="27"/>
      <c r="AF14" s="27"/>
      <c r="AG14" s="27"/>
      <c r="AH14" s="32"/>
      <c r="AI14" s="32"/>
      <c r="AJ14" s="32"/>
      <c r="AK14" s="32"/>
      <c r="AL14" s="32"/>
      <c r="AM14" s="27"/>
      <c r="AN14" s="27"/>
      <c r="AO14" s="27"/>
      <c r="AP14" s="27"/>
      <c r="AQ14" s="27"/>
      <c r="AR14" s="27"/>
      <c r="AS14" s="27"/>
      <c r="AT14" s="27"/>
      <c r="AU14" s="27"/>
      <c r="AV14" s="27"/>
      <c r="AW14" s="27"/>
      <c r="AX14" s="27"/>
      <c r="AY14" s="27"/>
      <c r="AZ14" s="27"/>
      <c r="BA14" s="27"/>
      <c r="BB14" s="27"/>
      <c r="BC14" s="27"/>
      <c r="BD14" s="27"/>
      <c r="BE14" s="27"/>
      <c r="BF14" s="27"/>
      <c r="BG14" s="27"/>
      <c r="BH14" s="32"/>
      <c r="BI14" s="1"/>
      <c r="BJ14" s="27"/>
      <c r="BK14" s="28"/>
      <c r="BL14" s="31"/>
      <c r="BM14" s="31"/>
      <c r="BN14" s="28"/>
      <c r="BO14" s="37">
        <f t="shared" si="2"/>
        <v>5</v>
      </c>
      <c r="BP14" s="48">
        <f t="shared" si="0"/>
        <v>112.5</v>
      </c>
      <c r="BQ14" s="45">
        <f t="shared" si="3"/>
        <v>1562.5</v>
      </c>
      <c r="BR14" s="47">
        <f t="shared" si="4"/>
        <v>1.0775862068965518</v>
      </c>
      <c r="BS14" s="27"/>
      <c r="BT14" s="37">
        <f t="shared" si="5"/>
        <v>5</v>
      </c>
      <c r="BU14" s="48">
        <f t="shared" si="1"/>
        <v>150.24027832031251</v>
      </c>
      <c r="BV14" s="45">
        <f t="shared" si="6"/>
        <v>2153.4439892578125</v>
      </c>
      <c r="BW14" s="50">
        <f t="shared" si="7"/>
        <v>1.075</v>
      </c>
      <c r="BX14" s="27"/>
      <c r="BY14" s="27"/>
      <c r="BZ14" s="27"/>
      <c r="CA14" s="27"/>
      <c r="CB14" s="27"/>
      <c r="CC14" s="27"/>
      <c r="CD14" s="27"/>
      <c r="CE14" s="27"/>
      <c r="CF14" s="27"/>
      <c r="CG14" s="27"/>
      <c r="CH14" s="27"/>
      <c r="CI14" s="32"/>
      <c r="CJ14" s="32"/>
      <c r="CK14" s="32"/>
      <c r="CL14" s="32"/>
      <c r="CM14" s="32"/>
      <c r="CN14" s="27"/>
    </row>
    <row r="15" spans="1:92" ht="24" customHeight="1" x14ac:dyDescent="0.4">
      <c r="A15" s="1"/>
      <c r="B15" s="14"/>
      <c r="C15" s="8">
        <v>2</v>
      </c>
      <c r="D15" s="84" t="s">
        <v>16</v>
      </c>
      <c r="E15" s="84"/>
      <c r="F15" s="84"/>
      <c r="G15" s="9"/>
      <c r="I15" s="81">
        <v>7.4999999999999997E-2</v>
      </c>
      <c r="J15" s="81"/>
      <c r="K15" s="81"/>
      <c r="L15" s="81"/>
      <c r="M15" s="28"/>
      <c r="N15" s="37">
        <f t="shared" si="8"/>
        <v>5</v>
      </c>
      <c r="O15" s="61"/>
      <c r="P15" s="56"/>
      <c r="Q15" s="67"/>
      <c r="R15" s="27"/>
      <c r="S15" s="37">
        <f t="shared" si="9"/>
        <v>5</v>
      </c>
      <c r="T15" s="61"/>
      <c r="U15" s="65"/>
      <c r="V15" s="67"/>
      <c r="W15" s="27"/>
      <c r="X15" s="27"/>
      <c r="Y15" s="27"/>
      <c r="Z15" s="27"/>
      <c r="AA15" s="27"/>
      <c r="AB15" s="27"/>
      <c r="AC15" s="27"/>
      <c r="AD15" s="27"/>
      <c r="AE15" s="27"/>
      <c r="AF15" s="27"/>
      <c r="AG15" s="27"/>
      <c r="AH15" s="32"/>
      <c r="AI15" s="32"/>
      <c r="AJ15" s="32"/>
      <c r="AK15" s="32"/>
      <c r="AL15" s="32"/>
      <c r="AM15" s="27"/>
      <c r="AN15" s="27"/>
      <c r="AO15" s="27"/>
      <c r="AP15" s="27"/>
      <c r="AQ15" s="27"/>
      <c r="AR15" s="27"/>
      <c r="AS15" s="27"/>
      <c r="AT15" s="27"/>
      <c r="AU15" s="27"/>
      <c r="AV15" s="27"/>
      <c r="AW15" s="27"/>
      <c r="AX15" s="27"/>
      <c r="AY15" s="27"/>
      <c r="AZ15" s="27"/>
      <c r="BA15" s="27"/>
      <c r="BB15" s="27"/>
      <c r="BC15" s="27"/>
      <c r="BD15" s="27"/>
      <c r="BE15" s="27"/>
      <c r="BF15" s="27"/>
      <c r="BG15" s="27"/>
      <c r="BH15" s="32"/>
      <c r="BI15" s="1"/>
      <c r="BJ15" s="27"/>
      <c r="BK15" s="28"/>
      <c r="BL15" s="31"/>
      <c r="BM15" s="31"/>
      <c r="BN15" s="28"/>
      <c r="BO15" s="37">
        <f t="shared" si="2"/>
        <v>6</v>
      </c>
      <c r="BP15" s="48">
        <f t="shared" si="0"/>
        <v>112.5</v>
      </c>
      <c r="BQ15" s="45">
        <f t="shared" si="3"/>
        <v>1675</v>
      </c>
      <c r="BR15" s="47">
        <f t="shared" si="4"/>
        <v>1.0720000000000001</v>
      </c>
      <c r="BS15" s="27"/>
      <c r="BT15" s="37">
        <f t="shared" si="5"/>
        <v>6</v>
      </c>
      <c r="BU15" s="48">
        <f t="shared" si="1"/>
        <v>161.50829919433593</v>
      </c>
      <c r="BV15" s="45">
        <f t="shared" si="6"/>
        <v>2314.9522884521484</v>
      </c>
      <c r="BW15" s="50">
        <f t="shared" si="7"/>
        <v>1.075</v>
      </c>
      <c r="BX15" s="27"/>
      <c r="BY15" s="27"/>
      <c r="BZ15" s="27"/>
      <c r="CA15" s="27"/>
      <c r="CB15" s="27"/>
      <c r="CC15" s="27"/>
      <c r="CD15" s="27"/>
      <c r="CE15" s="27"/>
      <c r="CF15" s="27"/>
      <c r="CG15" s="27"/>
      <c r="CH15" s="27"/>
      <c r="CI15" s="32"/>
      <c r="CJ15" s="32"/>
      <c r="CK15" s="32"/>
      <c r="CL15" s="32"/>
      <c r="CM15" s="32"/>
      <c r="CN15" s="27"/>
    </row>
    <row r="16" spans="1:92" ht="24" customHeight="1" x14ac:dyDescent="0.4">
      <c r="A16" s="1"/>
      <c r="B16" s="10"/>
      <c r="C16" s="10"/>
      <c r="D16" s="84"/>
      <c r="E16" s="84"/>
      <c r="F16" s="84"/>
      <c r="G16" s="9"/>
      <c r="I16" s="81"/>
      <c r="J16" s="81"/>
      <c r="K16" s="81"/>
      <c r="L16" s="81"/>
      <c r="M16" s="28"/>
      <c r="N16" s="37">
        <f t="shared" si="8"/>
        <v>6</v>
      </c>
      <c r="O16" s="61"/>
      <c r="P16" s="56"/>
      <c r="Q16" s="67"/>
      <c r="R16" s="27"/>
      <c r="S16" s="37">
        <f t="shared" si="9"/>
        <v>6</v>
      </c>
      <c r="T16" s="61"/>
      <c r="U16" s="65"/>
      <c r="V16" s="67"/>
      <c r="W16" s="27"/>
      <c r="X16" s="27"/>
      <c r="Y16" s="27"/>
      <c r="Z16" s="27"/>
      <c r="AA16" s="27"/>
      <c r="AB16" s="27"/>
      <c r="AC16" s="27"/>
      <c r="AD16" s="27"/>
      <c r="AE16" s="27"/>
      <c r="AF16" s="27"/>
      <c r="AG16" s="27"/>
      <c r="AH16" s="32"/>
      <c r="AI16" s="32"/>
      <c r="AJ16" s="32"/>
      <c r="AK16" s="32"/>
      <c r="AL16" s="32"/>
      <c r="AM16" s="27"/>
      <c r="AN16" s="27"/>
      <c r="AO16" s="27"/>
      <c r="AP16" s="27"/>
      <c r="AQ16" s="27"/>
      <c r="AR16" s="27"/>
      <c r="AS16" s="27"/>
      <c r="AT16" s="27"/>
      <c r="AU16" s="27"/>
      <c r="AV16" s="27"/>
      <c r="AW16" s="27"/>
      <c r="AX16" s="27"/>
      <c r="AY16" s="27"/>
      <c r="AZ16" s="27"/>
      <c r="BA16" s="27"/>
      <c r="BB16" s="27"/>
      <c r="BC16" s="27"/>
      <c r="BD16" s="27"/>
      <c r="BE16" s="27"/>
      <c r="BF16" s="27"/>
      <c r="BG16" s="27"/>
      <c r="BH16" s="32"/>
      <c r="BI16" s="1"/>
      <c r="BJ16" s="27"/>
      <c r="BK16" s="28"/>
      <c r="BL16" s="31"/>
      <c r="BM16" s="31"/>
      <c r="BN16" s="28"/>
      <c r="BO16" s="37">
        <f t="shared" si="2"/>
        <v>7</v>
      </c>
      <c r="BP16" s="48">
        <f t="shared" si="0"/>
        <v>112.5</v>
      </c>
      <c r="BQ16" s="45">
        <f t="shared" si="3"/>
        <v>1787.5</v>
      </c>
      <c r="BR16" s="47">
        <f t="shared" si="4"/>
        <v>1.0671641791044777</v>
      </c>
      <c r="BS16" s="27"/>
      <c r="BT16" s="37">
        <f t="shared" si="5"/>
        <v>7</v>
      </c>
      <c r="BU16" s="48">
        <f t="shared" si="1"/>
        <v>173.62142163391113</v>
      </c>
      <c r="BV16" s="45">
        <f t="shared" si="6"/>
        <v>2488.5737100860597</v>
      </c>
      <c r="BW16" s="50">
        <f t="shared" si="7"/>
        <v>1.075</v>
      </c>
      <c r="BX16" s="27"/>
      <c r="BY16" s="27"/>
      <c r="BZ16" s="27"/>
      <c r="CA16" s="27"/>
      <c r="CB16" s="27"/>
      <c r="CC16" s="27"/>
      <c r="CD16" s="27"/>
      <c r="CE16" s="27"/>
      <c r="CF16" s="27"/>
      <c r="CG16" s="27"/>
      <c r="CH16" s="27"/>
      <c r="CI16" s="32"/>
      <c r="CJ16" s="32"/>
      <c r="CK16" s="32"/>
      <c r="CL16" s="32"/>
      <c r="CM16" s="32"/>
      <c r="CN16" s="27"/>
    </row>
    <row r="17" spans="1:92" ht="24" customHeight="1" x14ac:dyDescent="0.4">
      <c r="A17" s="1"/>
      <c r="B17" s="4"/>
      <c r="C17" s="8"/>
      <c r="D17" s="84"/>
      <c r="E17" s="84"/>
      <c r="F17" s="84"/>
      <c r="G17" s="9"/>
      <c r="I17" s="81"/>
      <c r="J17" s="81"/>
      <c r="K17" s="81"/>
      <c r="L17" s="81"/>
      <c r="M17" s="28"/>
      <c r="N17" s="37">
        <f t="shared" si="8"/>
        <v>7</v>
      </c>
      <c r="O17" s="61"/>
      <c r="P17" s="56"/>
      <c r="Q17" s="67"/>
      <c r="R17" s="28"/>
      <c r="S17" s="37">
        <f t="shared" si="9"/>
        <v>7</v>
      </c>
      <c r="T17" s="61"/>
      <c r="U17" s="65"/>
      <c r="V17" s="67"/>
      <c r="W17" s="28"/>
      <c r="X17" s="28"/>
      <c r="Y17" s="28"/>
      <c r="Z17" s="28"/>
      <c r="AA17" s="28"/>
      <c r="AB17" s="28"/>
      <c r="AC17" s="28"/>
      <c r="AD17" s="28"/>
      <c r="AE17" s="28"/>
      <c r="AF17" s="28"/>
      <c r="AG17" s="28"/>
      <c r="AH17" s="28"/>
      <c r="AI17" s="28"/>
      <c r="AJ17" s="28"/>
      <c r="AK17" s="28"/>
      <c r="AL17" s="28"/>
      <c r="AM17" s="28"/>
      <c r="AN17" s="28"/>
      <c r="AO17" s="28"/>
      <c r="AP17" s="28"/>
      <c r="AQ17" s="27"/>
      <c r="AR17" s="27"/>
      <c r="AS17" s="27"/>
      <c r="AT17" s="27"/>
      <c r="AU17" s="27"/>
      <c r="AV17" s="27"/>
      <c r="AW17" s="27"/>
      <c r="AX17" s="27"/>
      <c r="AY17" s="27"/>
      <c r="AZ17" s="27"/>
      <c r="BA17" s="27"/>
      <c r="BB17" s="27"/>
      <c r="BC17" s="27"/>
      <c r="BD17" s="27"/>
      <c r="BE17" s="27"/>
      <c r="BF17" s="27"/>
      <c r="BG17" s="27"/>
      <c r="BH17" s="32"/>
      <c r="BI17" s="1"/>
      <c r="BJ17" s="36"/>
      <c r="BK17" s="28"/>
      <c r="BL17" s="31"/>
      <c r="BM17" s="31"/>
      <c r="BN17" s="28"/>
      <c r="BO17" s="37">
        <f t="shared" si="2"/>
        <v>8</v>
      </c>
      <c r="BP17" s="48">
        <f t="shared" si="0"/>
        <v>112.5</v>
      </c>
      <c r="BQ17" s="45">
        <f t="shared" si="3"/>
        <v>1900</v>
      </c>
      <c r="BR17" s="47">
        <f t="shared" si="4"/>
        <v>1.0629370629370629</v>
      </c>
      <c r="BS17" s="28"/>
      <c r="BT17" s="37">
        <f t="shared" si="5"/>
        <v>8</v>
      </c>
      <c r="BU17" s="48">
        <f t="shared" si="1"/>
        <v>186.64302825645447</v>
      </c>
      <c r="BV17" s="45">
        <f t="shared" si="6"/>
        <v>2675.216738342514</v>
      </c>
      <c r="BW17" s="50">
        <f t="shared" si="7"/>
        <v>1.075</v>
      </c>
      <c r="BX17" s="28"/>
      <c r="BY17" s="28"/>
      <c r="BZ17" s="28"/>
      <c r="CA17" s="28"/>
      <c r="CB17" s="28"/>
      <c r="CC17" s="28"/>
      <c r="CD17" s="28"/>
      <c r="CE17" s="28"/>
      <c r="CF17" s="28"/>
      <c r="CG17" s="28"/>
      <c r="CH17" s="28"/>
      <c r="CI17" s="28"/>
      <c r="CJ17" s="28"/>
      <c r="CK17" s="28"/>
      <c r="CL17" s="28"/>
      <c r="CM17" s="28"/>
      <c r="CN17" s="28"/>
    </row>
    <row r="18" spans="1:92" ht="24" customHeight="1" x14ac:dyDescent="0.4">
      <c r="A18" s="1"/>
      <c r="B18" s="4"/>
      <c r="C18" s="8">
        <v>3</v>
      </c>
      <c r="D18" s="77" t="s">
        <v>17</v>
      </c>
      <c r="E18" s="77"/>
      <c r="F18" s="77"/>
      <c r="G18" s="9"/>
      <c r="I18" s="69"/>
      <c r="J18" s="69"/>
      <c r="K18" s="69"/>
      <c r="L18" s="69"/>
      <c r="M18" s="28"/>
      <c r="N18" s="37">
        <f t="shared" si="8"/>
        <v>8</v>
      </c>
      <c r="O18" s="61"/>
      <c r="P18" s="56"/>
      <c r="Q18" s="67"/>
      <c r="R18" s="27"/>
      <c r="S18" s="37">
        <f t="shared" si="9"/>
        <v>8</v>
      </c>
      <c r="T18" s="61"/>
      <c r="U18" s="65"/>
      <c r="V18" s="6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32"/>
      <c r="BI18" s="1"/>
      <c r="BJ18" s="27"/>
      <c r="BK18" s="28"/>
      <c r="BL18" s="31"/>
      <c r="BM18" s="31"/>
      <c r="BN18" s="28"/>
      <c r="BO18" s="37">
        <f t="shared" si="2"/>
        <v>9</v>
      </c>
      <c r="BP18" s="48">
        <f t="shared" si="0"/>
        <v>112.5</v>
      </c>
      <c r="BQ18" s="45">
        <f t="shared" si="3"/>
        <v>2012.5</v>
      </c>
      <c r="BR18" s="47">
        <f t="shared" si="4"/>
        <v>1.0592105263157894</v>
      </c>
      <c r="BS18" s="27"/>
      <c r="BT18" s="37">
        <f t="shared" si="5"/>
        <v>9</v>
      </c>
      <c r="BU18" s="48">
        <f t="shared" si="1"/>
        <v>200.64125537568853</v>
      </c>
      <c r="BV18" s="45">
        <f t="shared" si="6"/>
        <v>2875.8579937182026</v>
      </c>
      <c r="BW18" s="50">
        <f t="shared" si="7"/>
        <v>1.075</v>
      </c>
      <c r="BX18" s="27"/>
      <c r="BY18" s="27"/>
      <c r="BZ18" s="27"/>
      <c r="CA18" s="27"/>
      <c r="CB18" s="27"/>
      <c r="CC18" s="27"/>
      <c r="CD18" s="27"/>
      <c r="CE18" s="27"/>
      <c r="CF18" s="27"/>
      <c r="CG18" s="27"/>
      <c r="CH18" s="27"/>
      <c r="CI18" s="27"/>
      <c r="CJ18" s="27"/>
      <c r="CK18" s="27"/>
      <c r="CL18" s="27"/>
      <c r="CM18" s="27"/>
      <c r="CN18" s="27"/>
    </row>
    <row r="19" spans="1:92" ht="24" customHeight="1" x14ac:dyDescent="0.4">
      <c r="A19" s="1"/>
      <c r="B19" s="13"/>
      <c r="C19" s="13"/>
      <c r="D19" s="77"/>
      <c r="E19" s="77"/>
      <c r="F19" s="77"/>
      <c r="G19" s="9"/>
      <c r="I19" s="69"/>
      <c r="J19" s="69"/>
      <c r="K19" s="69"/>
      <c r="L19" s="69"/>
      <c r="M19" s="28"/>
      <c r="N19" s="37">
        <f t="shared" si="8"/>
        <v>9</v>
      </c>
      <c r="O19" s="61"/>
      <c r="P19" s="56"/>
      <c r="Q19" s="67"/>
      <c r="R19" s="27"/>
      <c r="S19" s="37">
        <f t="shared" si="9"/>
        <v>9</v>
      </c>
      <c r="T19" s="61"/>
      <c r="U19" s="65"/>
      <c r="V19" s="67"/>
      <c r="W19" s="27"/>
      <c r="X19" s="27"/>
      <c r="Y19" s="27"/>
      <c r="Z19" s="27"/>
      <c r="AA19" s="27"/>
      <c r="AB19" s="27"/>
      <c r="AC19" s="27"/>
      <c r="AD19" s="27"/>
      <c r="AE19" s="27"/>
      <c r="AF19" s="27"/>
      <c r="AG19" s="27"/>
      <c r="AH19" s="32"/>
      <c r="AI19" s="32"/>
      <c r="AJ19" s="32"/>
      <c r="AK19" s="32"/>
      <c r="AL19" s="32"/>
      <c r="AM19" s="27"/>
      <c r="AN19" s="27"/>
      <c r="AO19" s="27"/>
      <c r="AP19" s="27"/>
      <c r="AQ19" s="27"/>
      <c r="AR19" s="27"/>
      <c r="AS19" s="27"/>
      <c r="AT19" s="27"/>
      <c r="AU19" s="27"/>
      <c r="AV19" s="27"/>
      <c r="AW19" s="27"/>
      <c r="AX19" s="27"/>
      <c r="AY19" s="27"/>
      <c r="AZ19" s="27"/>
      <c r="BA19" s="27"/>
      <c r="BB19" s="27"/>
      <c r="BC19" s="27"/>
      <c r="BD19" s="27"/>
      <c r="BE19" s="27"/>
      <c r="BF19" s="27"/>
      <c r="BG19" s="27"/>
      <c r="BH19" s="32"/>
      <c r="BI19" s="1"/>
      <c r="BJ19" s="27"/>
      <c r="BK19" s="28"/>
      <c r="BL19" s="31"/>
      <c r="BM19" s="31"/>
      <c r="BN19" s="28"/>
      <c r="BO19" s="37">
        <f t="shared" si="2"/>
        <v>10</v>
      </c>
      <c r="BP19" s="48">
        <f t="shared" si="0"/>
        <v>112.5</v>
      </c>
      <c r="BQ19" s="45">
        <f t="shared" si="3"/>
        <v>2125</v>
      </c>
      <c r="BR19" s="47">
        <f t="shared" si="4"/>
        <v>1.0559006211180124</v>
      </c>
      <c r="BS19" s="27"/>
      <c r="BT19" s="37">
        <f t="shared" si="5"/>
        <v>10</v>
      </c>
      <c r="BU19" s="48">
        <f t="shared" si="1"/>
        <v>215.68934952886519</v>
      </c>
      <c r="BV19" s="45">
        <f t="shared" si="6"/>
        <v>3091.5473432470676</v>
      </c>
      <c r="BW19" s="50">
        <f t="shared" si="7"/>
        <v>1.0750000000000002</v>
      </c>
      <c r="BX19" s="27"/>
      <c r="BY19" s="27"/>
      <c r="BZ19" s="27"/>
      <c r="CA19" s="27"/>
      <c r="CB19" s="27"/>
      <c r="CC19" s="27"/>
      <c r="CD19" s="27"/>
      <c r="CE19" s="27"/>
      <c r="CF19" s="27"/>
      <c r="CG19" s="27"/>
      <c r="CH19" s="27"/>
      <c r="CI19" s="32"/>
      <c r="CJ19" s="32"/>
      <c r="CK19" s="32"/>
      <c r="CL19" s="32"/>
      <c r="CM19" s="32"/>
      <c r="CN19" s="27"/>
    </row>
    <row r="20" spans="1:92" ht="24" customHeight="1" x14ac:dyDescent="0.5">
      <c r="A20" s="1"/>
      <c r="B20" s="13"/>
      <c r="C20" s="21"/>
      <c r="D20" s="77"/>
      <c r="E20" s="77"/>
      <c r="F20" s="77"/>
      <c r="G20" s="9"/>
      <c r="I20" s="27"/>
      <c r="J20" s="28"/>
      <c r="K20" s="31"/>
      <c r="L20" s="31"/>
      <c r="M20" s="28"/>
      <c r="N20" s="37">
        <f t="shared" si="8"/>
        <v>10</v>
      </c>
      <c r="O20" s="61"/>
      <c r="P20" s="56"/>
      <c r="Q20" s="67"/>
      <c r="R20" s="27"/>
      <c r="S20" s="37">
        <f t="shared" si="9"/>
        <v>10</v>
      </c>
      <c r="T20" s="61"/>
      <c r="U20" s="65"/>
      <c r="V20" s="67"/>
      <c r="W20" s="27"/>
      <c r="X20" s="27"/>
      <c r="Y20" s="27"/>
      <c r="Z20" s="27"/>
      <c r="AA20" s="27"/>
      <c r="AB20" s="27"/>
      <c r="AC20" s="27"/>
      <c r="AD20" s="27"/>
      <c r="AE20" s="27"/>
      <c r="AF20" s="27"/>
      <c r="AG20" s="27"/>
      <c r="AH20" s="32"/>
      <c r="AI20" s="32"/>
      <c r="AJ20" s="32"/>
      <c r="AK20" s="32"/>
      <c r="AL20" s="32"/>
      <c r="AM20" s="27"/>
      <c r="AN20" s="27"/>
      <c r="AO20" s="27"/>
      <c r="AP20" s="27"/>
      <c r="AQ20" s="27"/>
      <c r="AR20" s="27"/>
      <c r="AS20" s="27"/>
      <c r="AT20" s="27"/>
      <c r="AU20" s="27"/>
      <c r="AV20" s="27"/>
      <c r="AW20" s="27"/>
      <c r="AX20" s="27"/>
      <c r="AY20" s="27"/>
      <c r="AZ20" s="27"/>
      <c r="BA20" s="27"/>
      <c r="BB20" s="27"/>
      <c r="BC20" s="27"/>
      <c r="BD20" s="27"/>
      <c r="BE20" s="27"/>
      <c r="BF20" s="27"/>
      <c r="BG20" s="27"/>
      <c r="BH20" s="32"/>
      <c r="BI20" s="1"/>
      <c r="BJ20" s="27"/>
      <c r="BK20" s="28"/>
      <c r="BL20" s="31"/>
      <c r="BM20" s="31"/>
      <c r="BN20" s="28"/>
      <c r="BO20" s="37">
        <f t="shared" si="2"/>
        <v>11</v>
      </c>
      <c r="BP20" s="48">
        <f t="shared" si="0"/>
        <v>112.5</v>
      </c>
      <c r="BQ20" s="45">
        <f t="shared" si="3"/>
        <v>2237.5</v>
      </c>
      <c r="BR20" s="47">
        <f t="shared" si="4"/>
        <v>1.0529411764705883</v>
      </c>
      <c r="BS20" s="27"/>
      <c r="BT20" s="37">
        <f t="shared" si="5"/>
        <v>11</v>
      </c>
      <c r="BU20" s="48">
        <f t="shared" si="1"/>
        <v>231.86605074353005</v>
      </c>
      <c r="BV20" s="45">
        <f t="shared" si="6"/>
        <v>3323.4133939905978</v>
      </c>
      <c r="BW20" s="50">
        <f t="shared" si="7"/>
        <v>1.075</v>
      </c>
      <c r="BX20" s="27"/>
      <c r="BY20" s="27"/>
      <c r="BZ20" s="27"/>
      <c r="CA20" s="27"/>
      <c r="CB20" s="27"/>
      <c r="CC20" s="27"/>
      <c r="CD20" s="27"/>
      <c r="CE20" s="27"/>
      <c r="CF20" s="27"/>
      <c r="CG20" s="27"/>
      <c r="CH20" s="27"/>
      <c r="CI20" s="32"/>
      <c r="CJ20" s="32"/>
      <c r="CK20" s="32"/>
      <c r="CL20" s="32"/>
      <c r="CM20" s="32"/>
      <c r="CN20" s="27"/>
    </row>
    <row r="21" spans="1:92" ht="24" customHeight="1" x14ac:dyDescent="0.4">
      <c r="A21" s="1"/>
      <c r="B21" s="13"/>
      <c r="C21" s="8">
        <v>4</v>
      </c>
      <c r="D21" s="84" t="s">
        <v>18</v>
      </c>
      <c r="E21" s="84"/>
      <c r="F21" s="84"/>
      <c r="G21" s="9"/>
      <c r="J21" s="28"/>
      <c r="L21" s="31"/>
      <c r="M21" s="28"/>
      <c r="N21" s="37">
        <f t="shared" si="8"/>
        <v>11</v>
      </c>
      <c r="O21" s="61"/>
      <c r="P21" s="56"/>
      <c r="Q21" s="67"/>
      <c r="R21" s="27"/>
      <c r="S21" s="37">
        <f t="shared" si="9"/>
        <v>11</v>
      </c>
      <c r="T21" s="61"/>
      <c r="U21" s="65"/>
      <c r="V21" s="67"/>
      <c r="W21" s="27"/>
      <c r="X21" s="27"/>
      <c r="Y21" s="27"/>
      <c r="Z21" s="27"/>
      <c r="AA21" s="27"/>
      <c r="AB21" s="27"/>
      <c r="AC21" s="27"/>
      <c r="AD21" s="27"/>
      <c r="AE21" s="27"/>
      <c r="AF21" s="27"/>
      <c r="AG21" s="27"/>
      <c r="AH21" s="32"/>
      <c r="AI21" s="32"/>
      <c r="AJ21" s="32"/>
      <c r="AK21" s="32"/>
      <c r="AL21" s="32"/>
      <c r="AM21" s="27"/>
      <c r="AN21" s="27"/>
      <c r="AO21" s="27"/>
      <c r="AP21" s="27"/>
      <c r="AQ21" s="27"/>
      <c r="AR21" s="27"/>
      <c r="AS21" s="27"/>
      <c r="AT21" s="27"/>
      <c r="AU21" s="27"/>
      <c r="AV21" s="27"/>
      <c r="AW21" s="27"/>
      <c r="AX21" s="27"/>
      <c r="AY21" s="27"/>
      <c r="AZ21" s="27"/>
      <c r="BA21" s="27"/>
      <c r="BB21" s="27"/>
      <c r="BC21" s="27"/>
      <c r="BD21" s="27"/>
      <c r="BE21" s="27"/>
      <c r="BF21" s="27"/>
      <c r="BG21" s="27"/>
      <c r="BH21" s="32"/>
      <c r="BI21" s="1"/>
      <c r="BJ21" s="27"/>
      <c r="BK21" s="28"/>
      <c r="BL21" s="31"/>
      <c r="BM21" s="31"/>
      <c r="BN21" s="28"/>
      <c r="BO21" s="37">
        <f t="shared" si="2"/>
        <v>12</v>
      </c>
      <c r="BP21" s="48">
        <f t="shared" si="0"/>
        <v>112.5</v>
      </c>
      <c r="BQ21" s="45">
        <f t="shared" si="3"/>
        <v>2350</v>
      </c>
      <c r="BR21" s="47">
        <f t="shared" si="4"/>
        <v>1.0502793296089385</v>
      </c>
      <c r="BS21" s="27"/>
      <c r="BT21" s="37">
        <f t="shared" si="5"/>
        <v>12</v>
      </c>
      <c r="BU21" s="48">
        <f t="shared" si="1"/>
        <v>249.25600454929483</v>
      </c>
      <c r="BV21" s="45">
        <f t="shared" si="6"/>
        <v>3572.6693985398924</v>
      </c>
      <c r="BW21" s="50">
        <f t="shared" si="7"/>
        <v>1.0750000000000002</v>
      </c>
      <c r="BX21" s="27"/>
      <c r="BY21" s="27"/>
      <c r="BZ21" s="27"/>
      <c r="CA21" s="27"/>
      <c r="CB21" s="27"/>
      <c r="CC21" s="27"/>
      <c r="CD21" s="27"/>
      <c r="CE21" s="27"/>
      <c r="CF21" s="27"/>
      <c r="CG21" s="27"/>
      <c r="CH21" s="27"/>
      <c r="CI21" s="32"/>
      <c r="CJ21" s="32"/>
      <c r="CK21" s="32"/>
      <c r="CL21" s="32"/>
      <c r="CM21" s="32"/>
      <c r="CN21" s="27"/>
    </row>
    <row r="22" spans="1:92" ht="24" customHeight="1" x14ac:dyDescent="0.4">
      <c r="A22" s="1"/>
      <c r="B22" s="13"/>
      <c r="C22" s="13"/>
      <c r="D22" s="84"/>
      <c r="E22" s="84"/>
      <c r="F22" s="84"/>
      <c r="G22" s="9"/>
      <c r="I22" s="7"/>
      <c r="J22" s="28"/>
      <c r="K22" s="31"/>
      <c r="L22" s="31"/>
      <c r="M22" s="28"/>
      <c r="N22" s="37">
        <f t="shared" si="8"/>
        <v>12</v>
      </c>
      <c r="O22" s="61"/>
      <c r="P22" s="56"/>
      <c r="Q22" s="67"/>
      <c r="R22" s="11"/>
      <c r="S22" s="37">
        <f t="shared" si="9"/>
        <v>12</v>
      </c>
      <c r="T22" s="61"/>
      <c r="U22" s="65"/>
      <c r="V22" s="67"/>
      <c r="W22" s="11"/>
      <c r="X22" s="11"/>
      <c r="Y22" s="11"/>
      <c r="Z22" s="11"/>
      <c r="AA22" s="11"/>
      <c r="AB22" s="11"/>
      <c r="AC22" s="11"/>
      <c r="AD22" s="11"/>
      <c r="AE22" s="11"/>
      <c r="AF22" s="11"/>
      <c r="AG22" s="11"/>
      <c r="AM22" s="11"/>
      <c r="AN22" s="11"/>
      <c r="AO22" s="11"/>
      <c r="AP22" s="11"/>
      <c r="AQ22" s="11"/>
      <c r="AR22" s="11"/>
      <c r="AS22" s="11"/>
      <c r="AT22" s="7"/>
      <c r="AU22" s="7"/>
      <c r="AV22" s="7"/>
      <c r="AW22" s="7"/>
      <c r="AX22" s="7"/>
      <c r="AY22" s="7"/>
      <c r="AZ22" s="7"/>
      <c r="BA22" s="7"/>
      <c r="BB22" s="7"/>
      <c r="BC22" s="7"/>
      <c r="BD22" s="7"/>
      <c r="BE22" s="7"/>
      <c r="BF22" s="7"/>
      <c r="BG22" s="7"/>
      <c r="BI22" s="1"/>
      <c r="BJ22" s="7"/>
      <c r="BK22" s="28"/>
      <c r="BL22" s="31"/>
      <c r="BM22" s="31"/>
      <c r="BN22" s="28"/>
      <c r="BO22" s="37">
        <f t="shared" si="2"/>
        <v>13</v>
      </c>
      <c r="BP22" s="48">
        <f t="shared" si="0"/>
        <v>112.5</v>
      </c>
      <c r="BQ22" s="45">
        <f t="shared" si="3"/>
        <v>2462.5</v>
      </c>
      <c r="BR22" s="47">
        <f t="shared" si="4"/>
        <v>1.0478723404255319</v>
      </c>
      <c r="BS22" s="11"/>
      <c r="BT22" s="37">
        <f t="shared" si="5"/>
        <v>13</v>
      </c>
      <c r="BU22" s="48">
        <f t="shared" si="1"/>
        <v>267.95020489049193</v>
      </c>
      <c r="BV22" s="45">
        <f t="shared" si="6"/>
        <v>3840.6196034303844</v>
      </c>
      <c r="BW22" s="50">
        <f t="shared" si="7"/>
        <v>1.075</v>
      </c>
      <c r="BX22" s="11"/>
      <c r="BY22" s="11"/>
      <c r="BZ22" s="11"/>
      <c r="CA22" s="11"/>
      <c r="CB22" s="11"/>
      <c r="CC22" s="11"/>
      <c r="CD22" s="11"/>
      <c r="CE22" s="11"/>
      <c r="CF22" s="11"/>
      <c r="CG22" s="11"/>
      <c r="CH22" s="11"/>
      <c r="CI22" s="6"/>
      <c r="CN22" s="11"/>
    </row>
    <row r="23" spans="1:92" ht="24" customHeight="1" x14ac:dyDescent="0.4">
      <c r="A23" s="1"/>
      <c r="B23" s="20"/>
      <c r="C23" s="20"/>
      <c r="D23" s="84"/>
      <c r="E23" s="84"/>
      <c r="F23" s="84"/>
      <c r="G23" s="9"/>
      <c r="I23" s="7"/>
      <c r="J23" s="28"/>
      <c r="K23" s="31"/>
      <c r="L23" s="31"/>
      <c r="M23" s="28"/>
      <c r="N23" s="37">
        <f t="shared" si="8"/>
        <v>13</v>
      </c>
      <c r="O23" s="61"/>
      <c r="P23" s="56"/>
      <c r="Q23" s="67"/>
      <c r="R23" s="11"/>
      <c r="S23" s="37">
        <f t="shared" si="9"/>
        <v>13</v>
      </c>
      <c r="T23" s="61"/>
      <c r="U23" s="65"/>
      <c r="V23" s="67"/>
      <c r="W23" s="11"/>
      <c r="X23" s="11"/>
      <c r="Y23" s="11"/>
      <c r="Z23" s="11"/>
      <c r="AA23" s="11"/>
      <c r="AB23" s="11"/>
      <c r="AC23" s="11"/>
      <c r="AD23" s="11"/>
      <c r="AE23" s="11"/>
      <c r="AF23" s="11"/>
      <c r="AG23" s="11"/>
      <c r="AM23" s="11"/>
      <c r="AN23" s="11"/>
      <c r="AO23" s="11"/>
      <c r="AP23" s="11"/>
      <c r="AQ23" s="11"/>
      <c r="AR23" s="11"/>
      <c r="AS23" s="11"/>
      <c r="AT23" s="7"/>
      <c r="AU23" s="7"/>
      <c r="AV23" s="7"/>
      <c r="AW23" s="7"/>
      <c r="AX23" s="7"/>
      <c r="AY23" s="7"/>
      <c r="AZ23" s="7"/>
      <c r="BA23" s="7"/>
      <c r="BB23" s="7"/>
      <c r="BC23" s="7"/>
      <c r="BD23" s="7"/>
      <c r="BE23" s="7"/>
      <c r="BF23" s="7"/>
      <c r="BG23" s="7"/>
      <c r="BI23" s="1"/>
      <c r="BJ23" s="7"/>
      <c r="BK23" s="28"/>
      <c r="BL23" s="31"/>
      <c r="BM23" s="31"/>
      <c r="BN23" s="28"/>
      <c r="BO23" s="37">
        <f t="shared" si="2"/>
        <v>14</v>
      </c>
      <c r="BP23" s="48">
        <f t="shared" si="0"/>
        <v>112.5</v>
      </c>
      <c r="BQ23" s="45">
        <f t="shared" si="3"/>
        <v>2575</v>
      </c>
      <c r="BR23" s="47">
        <f t="shared" si="4"/>
        <v>1.0456852791878173</v>
      </c>
      <c r="BS23" s="11"/>
      <c r="BT23" s="37">
        <f t="shared" si="5"/>
        <v>14</v>
      </c>
      <c r="BU23" s="48">
        <f t="shared" si="1"/>
        <v>288.04647025727883</v>
      </c>
      <c r="BV23" s="45">
        <f t="shared" si="6"/>
        <v>4128.6660736876629</v>
      </c>
      <c r="BW23" s="50">
        <f t="shared" si="7"/>
        <v>1.075</v>
      </c>
      <c r="BX23" s="11"/>
      <c r="BY23" s="11"/>
      <c r="BZ23" s="11"/>
      <c r="CA23" s="11"/>
      <c r="CB23" s="11"/>
      <c r="CC23" s="11"/>
      <c r="CD23" s="11"/>
      <c r="CE23" s="11"/>
      <c r="CF23" s="11"/>
      <c r="CG23" s="11"/>
      <c r="CH23" s="11"/>
      <c r="CI23" s="6"/>
      <c r="CN23" s="11"/>
    </row>
    <row r="24" spans="1:92" ht="25.25" customHeight="1" x14ac:dyDescent="0.4">
      <c r="A24" s="1"/>
      <c r="B24" s="4"/>
      <c r="C24" s="8">
        <v>5</v>
      </c>
      <c r="D24" s="84" t="s">
        <v>19</v>
      </c>
      <c r="E24" s="84"/>
      <c r="F24" s="84"/>
      <c r="G24" s="9"/>
      <c r="H24" s="6"/>
      <c r="I24" s="7"/>
      <c r="J24" s="28"/>
      <c r="K24" s="31"/>
      <c r="L24" s="31"/>
      <c r="M24" s="28"/>
      <c r="N24" s="37">
        <f t="shared" si="8"/>
        <v>14</v>
      </c>
      <c r="O24" s="61"/>
      <c r="P24" s="56"/>
      <c r="Q24" s="67"/>
      <c r="R24" s="11"/>
      <c r="S24" s="37">
        <f t="shared" si="9"/>
        <v>14</v>
      </c>
      <c r="T24" s="61"/>
      <c r="U24" s="65"/>
      <c r="V24" s="67"/>
      <c r="W24" s="11"/>
      <c r="X24" s="11"/>
      <c r="Y24" s="11"/>
      <c r="Z24" s="11"/>
      <c r="AA24" s="11"/>
      <c r="AB24" s="11"/>
      <c r="AC24" s="11"/>
      <c r="AD24" s="11"/>
      <c r="AE24" s="11"/>
      <c r="AF24" s="11"/>
      <c r="AG24" s="11"/>
      <c r="AM24" s="11"/>
      <c r="AN24" s="11"/>
      <c r="AO24" s="11"/>
      <c r="AP24" s="11"/>
      <c r="AQ24" s="11"/>
      <c r="AR24" s="11"/>
      <c r="AS24" s="11"/>
      <c r="AT24" s="7"/>
      <c r="AU24" s="7"/>
      <c r="AV24" s="7"/>
      <c r="AW24" s="7"/>
      <c r="AX24" s="7"/>
      <c r="AY24" s="7"/>
      <c r="AZ24" s="7"/>
      <c r="BA24" s="7"/>
      <c r="BB24" s="7"/>
      <c r="BC24" s="7"/>
      <c r="BD24" s="7"/>
      <c r="BE24" s="7"/>
      <c r="BF24" s="7"/>
      <c r="BG24" s="7"/>
      <c r="BI24" s="1"/>
      <c r="BJ24" s="7"/>
      <c r="BK24" s="28"/>
      <c r="BL24" s="31"/>
      <c r="BM24" s="31"/>
      <c r="BN24" s="28"/>
      <c r="BO24" s="37">
        <f t="shared" si="2"/>
        <v>15</v>
      </c>
      <c r="BP24" s="48">
        <f t="shared" si="0"/>
        <v>112.5</v>
      </c>
      <c r="BQ24" s="45">
        <f t="shared" si="3"/>
        <v>2687.5</v>
      </c>
      <c r="BR24" s="47">
        <f t="shared" si="4"/>
        <v>1.0436893203883495</v>
      </c>
      <c r="BS24" s="11"/>
      <c r="BT24" s="37">
        <f t="shared" si="5"/>
        <v>15</v>
      </c>
      <c r="BU24" s="48">
        <f t="shared" si="1"/>
        <v>309.64995552657473</v>
      </c>
      <c r="BV24" s="45">
        <f t="shared" si="6"/>
        <v>4438.3160292142375</v>
      </c>
      <c r="BW24" s="50">
        <f t="shared" si="7"/>
        <v>1.075</v>
      </c>
      <c r="BX24" s="11"/>
      <c r="BY24" s="11"/>
      <c r="BZ24" s="11"/>
      <c r="CA24" s="11"/>
      <c r="CB24" s="11"/>
      <c r="CC24" s="11"/>
      <c r="CD24" s="11"/>
      <c r="CE24" s="11"/>
      <c r="CF24" s="11"/>
      <c r="CG24" s="11"/>
      <c r="CH24" s="11"/>
      <c r="CI24" s="6"/>
      <c r="CN24" s="11"/>
    </row>
    <row r="25" spans="1:92" ht="25.25" customHeight="1" x14ac:dyDescent="0.4">
      <c r="A25" s="1"/>
      <c r="B25" s="4"/>
      <c r="C25" s="14"/>
      <c r="D25" s="84"/>
      <c r="E25" s="84"/>
      <c r="F25" s="84"/>
      <c r="G25" s="4"/>
      <c r="H25" s="6"/>
      <c r="I25" s="7"/>
      <c r="J25" s="28"/>
      <c r="K25" s="31"/>
      <c r="L25" s="31"/>
      <c r="M25" s="28"/>
      <c r="N25" s="37">
        <f t="shared" si="8"/>
        <v>15</v>
      </c>
      <c r="O25" s="61"/>
      <c r="P25" s="56"/>
      <c r="Q25" s="67"/>
      <c r="R25" s="11"/>
      <c r="S25" s="37">
        <f t="shared" si="9"/>
        <v>15</v>
      </c>
      <c r="T25" s="61"/>
      <c r="U25" s="65"/>
      <c r="V25" s="67"/>
      <c r="W25" s="11"/>
      <c r="X25" s="11"/>
      <c r="Y25" s="11"/>
      <c r="Z25" s="11"/>
      <c r="AA25" s="11"/>
      <c r="AB25" s="11"/>
      <c r="AC25" s="11"/>
      <c r="AD25" s="11"/>
      <c r="AE25" s="11"/>
      <c r="AF25" s="11"/>
      <c r="AG25" s="11"/>
      <c r="AM25" s="11"/>
      <c r="AN25" s="11"/>
      <c r="AO25" s="11"/>
      <c r="AP25" s="11"/>
      <c r="AQ25" s="11"/>
      <c r="AR25" s="11"/>
      <c r="AS25" s="11"/>
      <c r="AT25" s="7"/>
      <c r="AU25" s="7"/>
      <c r="AV25" s="7"/>
      <c r="AW25" s="7"/>
      <c r="AX25" s="7"/>
      <c r="AY25" s="7"/>
      <c r="AZ25" s="7"/>
      <c r="BA25" s="7"/>
      <c r="BB25" s="7"/>
      <c r="BC25" s="7"/>
      <c r="BD25" s="7"/>
      <c r="BE25" s="7"/>
      <c r="BF25" s="7"/>
      <c r="BG25" s="7"/>
      <c r="BI25" s="1"/>
      <c r="BJ25" s="7"/>
      <c r="BK25" s="28"/>
      <c r="BL25" s="31"/>
      <c r="BM25" s="31"/>
      <c r="BN25" s="28"/>
      <c r="BO25" s="37">
        <f t="shared" si="2"/>
        <v>16</v>
      </c>
      <c r="BP25" s="48">
        <f t="shared" si="0"/>
        <v>112.5</v>
      </c>
      <c r="BQ25" s="45">
        <f t="shared" si="3"/>
        <v>2800</v>
      </c>
      <c r="BR25" s="47">
        <f t="shared" si="4"/>
        <v>1.0418604651162791</v>
      </c>
      <c r="BS25" s="11"/>
      <c r="BT25" s="37">
        <f t="shared" si="5"/>
        <v>16</v>
      </c>
      <c r="BU25" s="48">
        <f t="shared" si="1"/>
        <v>332.87370219106782</v>
      </c>
      <c r="BV25" s="45">
        <f t="shared" si="6"/>
        <v>4771.1897314053049</v>
      </c>
      <c r="BW25" s="50">
        <f t="shared" si="7"/>
        <v>1.075</v>
      </c>
      <c r="BX25" s="11"/>
      <c r="BY25" s="11"/>
      <c r="BZ25" s="11"/>
      <c r="CA25" s="11"/>
      <c r="CB25" s="11"/>
      <c r="CC25" s="11"/>
      <c r="CD25" s="11"/>
      <c r="CE25" s="11"/>
      <c r="CF25" s="11"/>
      <c r="CG25" s="11"/>
      <c r="CH25" s="11"/>
      <c r="CI25" s="6"/>
      <c r="CN25" s="11"/>
    </row>
    <row r="26" spans="1:92" ht="25.25" customHeight="1" x14ac:dyDescent="0.4">
      <c r="A26" s="1"/>
      <c r="B26" s="4"/>
      <c r="C26" s="8">
        <v>6</v>
      </c>
      <c r="D26" s="77" t="s">
        <v>20</v>
      </c>
      <c r="E26" s="77"/>
      <c r="F26" s="77"/>
      <c r="G26" s="4"/>
      <c r="I26" s="7"/>
      <c r="J26" s="28"/>
      <c r="K26" s="31"/>
      <c r="L26" s="31"/>
      <c r="M26" s="28"/>
      <c r="N26" s="37">
        <f t="shared" si="8"/>
        <v>16</v>
      </c>
      <c r="O26" s="61"/>
      <c r="P26" s="56"/>
      <c r="Q26" s="67"/>
      <c r="R26" s="11"/>
      <c r="S26" s="37">
        <f t="shared" si="9"/>
        <v>16</v>
      </c>
      <c r="T26" s="61"/>
      <c r="U26" s="65"/>
      <c r="V26" s="67"/>
      <c r="W26" s="11"/>
      <c r="X26" s="11"/>
      <c r="Y26" s="11"/>
      <c r="Z26" s="11"/>
      <c r="AA26" s="11"/>
      <c r="AB26" s="11"/>
      <c r="AC26" s="11"/>
      <c r="AD26" s="11"/>
      <c r="AE26" s="11"/>
      <c r="AF26" s="11"/>
      <c r="AG26" s="11"/>
      <c r="AM26" s="11"/>
      <c r="AN26" s="11"/>
      <c r="AO26" s="11"/>
      <c r="AP26" s="11"/>
      <c r="AQ26" s="11"/>
      <c r="AR26" s="11"/>
      <c r="AS26" s="11"/>
      <c r="AT26" s="7"/>
      <c r="AU26" s="7"/>
      <c r="AV26" s="7"/>
      <c r="AW26" s="7"/>
      <c r="AX26" s="7"/>
      <c r="AY26" s="7"/>
      <c r="AZ26" s="7"/>
      <c r="BA26" s="7"/>
      <c r="BB26" s="7"/>
      <c r="BC26" s="7"/>
      <c r="BD26" s="7"/>
      <c r="BE26" s="7"/>
      <c r="BF26" s="7"/>
      <c r="BG26" s="7"/>
      <c r="BI26" s="1"/>
      <c r="BJ26" s="7"/>
      <c r="BK26" s="28"/>
      <c r="BL26" s="31"/>
      <c r="BM26" s="31"/>
      <c r="BN26" s="28"/>
      <c r="BO26" s="37">
        <f t="shared" si="2"/>
        <v>17</v>
      </c>
      <c r="BP26" s="48">
        <f t="shared" si="0"/>
        <v>112.5</v>
      </c>
      <c r="BQ26" s="45">
        <f t="shared" si="3"/>
        <v>2912.5</v>
      </c>
      <c r="BR26" s="47">
        <f t="shared" si="4"/>
        <v>1.0401785714285714</v>
      </c>
      <c r="BS26" s="11"/>
      <c r="BT26" s="37">
        <f t="shared" si="5"/>
        <v>17</v>
      </c>
      <c r="BU26" s="48">
        <f t="shared" si="1"/>
        <v>357.83922985539783</v>
      </c>
      <c r="BV26" s="45">
        <f t="shared" si="6"/>
        <v>5129.028961260703</v>
      </c>
      <c r="BW26" s="50">
        <f t="shared" si="7"/>
        <v>1.0749999999999997</v>
      </c>
      <c r="BX26" s="11"/>
      <c r="BY26" s="11"/>
      <c r="BZ26" s="11"/>
      <c r="CA26" s="11"/>
      <c r="CB26" s="11"/>
      <c r="CC26" s="11"/>
      <c r="CD26" s="11"/>
      <c r="CE26" s="11"/>
      <c r="CF26" s="11"/>
      <c r="CG26" s="11"/>
      <c r="CH26" s="11"/>
      <c r="CI26" s="6"/>
      <c r="CN26" s="11"/>
    </row>
    <row r="27" spans="1:92" ht="25.25" customHeight="1" x14ac:dyDescent="0.4">
      <c r="A27" s="1"/>
      <c r="B27" s="4"/>
      <c r="C27" s="14"/>
      <c r="D27" s="77"/>
      <c r="E27" s="77"/>
      <c r="F27" s="77"/>
      <c r="G27" s="4"/>
      <c r="J27" s="28"/>
      <c r="K27" s="31"/>
      <c r="L27" s="31"/>
      <c r="M27" s="28"/>
      <c r="N27" s="37">
        <f t="shared" si="8"/>
        <v>17</v>
      </c>
      <c r="O27" s="61"/>
      <c r="P27" s="56"/>
      <c r="Q27" s="67"/>
      <c r="R27" s="11"/>
      <c r="S27" s="37">
        <f t="shared" si="9"/>
        <v>17</v>
      </c>
      <c r="T27" s="61"/>
      <c r="U27" s="65"/>
      <c r="V27" s="67"/>
      <c r="W27" s="11"/>
      <c r="X27" s="11"/>
      <c r="Y27" s="11"/>
      <c r="Z27" s="11"/>
      <c r="AA27" s="11"/>
      <c r="AB27" s="11"/>
      <c r="AC27" s="11"/>
      <c r="AD27" s="11"/>
      <c r="AE27" s="11"/>
      <c r="AF27" s="11"/>
      <c r="AG27" s="11"/>
      <c r="AM27" s="6"/>
      <c r="AN27" s="6"/>
      <c r="AO27" s="6"/>
      <c r="AP27" s="6"/>
      <c r="AQ27" s="6"/>
      <c r="AR27" s="6"/>
      <c r="AS27" s="6"/>
      <c r="BI27" s="1"/>
      <c r="BK27" s="28"/>
      <c r="BL27" s="31"/>
      <c r="BM27" s="31"/>
      <c r="BN27" s="28"/>
      <c r="BO27" s="37">
        <f t="shared" si="2"/>
        <v>18</v>
      </c>
      <c r="BP27" s="48">
        <f t="shared" si="0"/>
        <v>112.5</v>
      </c>
      <c r="BQ27" s="45">
        <f t="shared" si="3"/>
        <v>3025</v>
      </c>
      <c r="BR27" s="47">
        <f t="shared" si="4"/>
        <v>1.03862660944206</v>
      </c>
      <c r="BS27" s="11"/>
      <c r="BT27" s="37">
        <f t="shared" si="5"/>
        <v>18</v>
      </c>
      <c r="BU27" s="48">
        <f t="shared" si="1"/>
        <v>384.6771720945527</v>
      </c>
      <c r="BV27" s="45">
        <f t="shared" si="6"/>
        <v>5513.7061333552556</v>
      </c>
      <c r="BW27" s="50">
        <f t="shared" si="7"/>
        <v>1.0750000000000002</v>
      </c>
      <c r="BX27" s="11"/>
      <c r="BY27" s="11"/>
      <c r="BZ27" s="11"/>
      <c r="CA27" s="11"/>
      <c r="CB27" s="11"/>
      <c r="CC27" s="11"/>
      <c r="CD27" s="11"/>
      <c r="CE27" s="11"/>
      <c r="CF27" s="11"/>
      <c r="CG27" s="11"/>
      <c r="CH27" s="11"/>
      <c r="CI27" s="6"/>
      <c r="CN27" s="6"/>
    </row>
    <row r="28" spans="1:92" ht="25.25" customHeight="1" x14ac:dyDescent="0.4">
      <c r="A28" s="1"/>
      <c r="B28" s="4"/>
      <c r="C28" s="4"/>
      <c r="D28" s="77"/>
      <c r="E28" s="77"/>
      <c r="F28" s="77"/>
      <c r="G28" s="4"/>
      <c r="J28" s="28"/>
      <c r="K28" s="31"/>
      <c r="L28" s="31"/>
      <c r="M28" s="28"/>
      <c r="N28" s="37">
        <f t="shared" si="8"/>
        <v>18</v>
      </c>
      <c r="O28" s="61"/>
      <c r="P28" s="56"/>
      <c r="Q28" s="67"/>
      <c r="R28" s="11"/>
      <c r="S28" s="37">
        <f t="shared" si="9"/>
        <v>18</v>
      </c>
      <c r="T28" s="61"/>
      <c r="U28" s="65"/>
      <c r="V28" s="67"/>
      <c r="W28" s="11"/>
      <c r="X28" s="11"/>
      <c r="Y28" s="11"/>
      <c r="Z28" s="11"/>
      <c r="AA28" s="11"/>
      <c r="AB28" s="11"/>
      <c r="AC28" s="11"/>
      <c r="AD28" s="11"/>
      <c r="AE28" s="11"/>
      <c r="AF28" s="11"/>
      <c r="AG28" s="11"/>
      <c r="AM28" s="6"/>
      <c r="AN28" s="6"/>
      <c r="AO28" s="6"/>
      <c r="AP28" s="6"/>
      <c r="AQ28" s="6"/>
      <c r="AR28" s="6"/>
      <c r="AS28" s="6"/>
      <c r="BI28" s="1"/>
      <c r="BK28" s="28"/>
      <c r="BL28" s="31"/>
      <c r="BM28" s="31"/>
      <c r="BN28" s="28"/>
      <c r="BO28" s="37">
        <f t="shared" si="2"/>
        <v>19</v>
      </c>
      <c r="BP28" s="48">
        <f t="shared" si="0"/>
        <v>112.5</v>
      </c>
      <c r="BQ28" s="45">
        <f t="shared" si="3"/>
        <v>3137.5</v>
      </c>
      <c r="BR28" s="47">
        <f t="shared" si="4"/>
        <v>1.0371900826446281</v>
      </c>
      <c r="BS28" s="11"/>
      <c r="BT28" s="37">
        <f t="shared" si="5"/>
        <v>19</v>
      </c>
      <c r="BU28" s="48">
        <f t="shared" si="1"/>
        <v>413.52796000164415</v>
      </c>
      <c r="BV28" s="45">
        <f t="shared" si="6"/>
        <v>5927.2340933568994</v>
      </c>
      <c r="BW28" s="50">
        <f t="shared" si="7"/>
        <v>1.075</v>
      </c>
      <c r="BX28" s="11"/>
      <c r="BY28" s="11"/>
      <c r="BZ28" s="11"/>
      <c r="CA28" s="11"/>
      <c r="CB28" s="11"/>
      <c r="CC28" s="11"/>
      <c r="CD28" s="11"/>
      <c r="CE28" s="11"/>
      <c r="CF28" s="11"/>
      <c r="CG28" s="11"/>
      <c r="CH28" s="11"/>
      <c r="CI28" s="6"/>
      <c r="CN28" s="6"/>
    </row>
    <row r="29" spans="1:92" ht="25.25" customHeight="1" x14ac:dyDescent="0.4">
      <c r="A29" s="1"/>
      <c r="B29" s="4"/>
      <c r="C29" s="4"/>
      <c r="D29" s="4"/>
      <c r="E29" s="4"/>
      <c r="F29" s="4"/>
      <c r="G29" s="4"/>
      <c r="J29" s="28"/>
      <c r="K29" s="31"/>
      <c r="L29" s="31"/>
      <c r="M29" s="28"/>
      <c r="N29" s="37">
        <f t="shared" si="8"/>
        <v>19</v>
      </c>
      <c r="O29" s="61"/>
      <c r="P29" s="56"/>
      <c r="Q29" s="67"/>
      <c r="R29" s="11"/>
      <c r="S29" s="37">
        <f t="shared" si="9"/>
        <v>19</v>
      </c>
      <c r="T29" s="61"/>
      <c r="U29" s="65"/>
      <c r="V29" s="67"/>
      <c r="W29" s="11"/>
      <c r="X29" s="11"/>
      <c r="Y29" s="11"/>
      <c r="Z29" s="11"/>
      <c r="AA29" s="11"/>
      <c r="AB29" s="11"/>
      <c r="AC29" s="11"/>
      <c r="AD29" s="11"/>
      <c r="AE29" s="11"/>
      <c r="AF29" s="11"/>
      <c r="AG29" s="11"/>
      <c r="AM29" s="6"/>
      <c r="AN29" s="6"/>
      <c r="AO29" s="6"/>
      <c r="AP29" s="6"/>
      <c r="AQ29" s="6"/>
      <c r="AR29" s="6"/>
      <c r="AS29" s="6"/>
      <c r="BI29" s="1"/>
      <c r="BK29" s="28"/>
      <c r="BL29" s="31"/>
      <c r="BM29" s="31"/>
      <c r="BN29" s="28"/>
      <c r="BO29" s="37">
        <f t="shared" si="2"/>
        <v>20</v>
      </c>
      <c r="BP29" s="48">
        <f t="shared" si="0"/>
        <v>112.5</v>
      </c>
      <c r="BQ29" s="45">
        <f t="shared" si="3"/>
        <v>3250</v>
      </c>
      <c r="BR29" s="47">
        <f t="shared" si="4"/>
        <v>1.0358565737051793</v>
      </c>
      <c r="BS29" s="11"/>
      <c r="BT29" s="37">
        <f t="shared" si="5"/>
        <v>20</v>
      </c>
      <c r="BU29" s="48">
        <f t="shared" si="1"/>
        <v>444.54255700176742</v>
      </c>
      <c r="BV29" s="45">
        <f t="shared" si="6"/>
        <v>6371.7766503586672</v>
      </c>
      <c r="BW29" s="50">
        <f t="shared" si="7"/>
        <v>1.075</v>
      </c>
      <c r="BX29" s="11"/>
      <c r="BY29" s="11"/>
      <c r="BZ29" s="11"/>
      <c r="CA29" s="11"/>
      <c r="CB29" s="11"/>
      <c r="CC29" s="11"/>
      <c r="CD29" s="11"/>
      <c r="CE29" s="11"/>
      <c r="CF29" s="11"/>
      <c r="CG29" s="11"/>
      <c r="CH29" s="11"/>
      <c r="CI29" s="6"/>
      <c r="CN29" s="6"/>
    </row>
    <row r="30" spans="1:92" ht="25.25" customHeight="1" x14ac:dyDescent="0.4">
      <c r="A30" s="1"/>
      <c r="B30" s="4"/>
      <c r="C30" s="4"/>
      <c r="D30" s="4"/>
      <c r="E30" s="4"/>
      <c r="F30" s="4"/>
      <c r="G30" s="4"/>
      <c r="J30" s="28"/>
      <c r="K30" s="31"/>
      <c r="L30" s="31"/>
      <c r="M30" s="28"/>
      <c r="N30" s="37">
        <f t="shared" si="8"/>
        <v>20</v>
      </c>
      <c r="O30" s="61"/>
      <c r="P30" s="56"/>
      <c r="Q30" s="67"/>
      <c r="R30" s="11"/>
      <c r="S30" s="37">
        <f t="shared" si="9"/>
        <v>20</v>
      </c>
      <c r="T30" s="61"/>
      <c r="U30" s="65"/>
      <c r="V30" s="67"/>
      <c r="W30" s="11"/>
      <c r="X30" s="11"/>
      <c r="Y30" s="11"/>
      <c r="Z30" s="11"/>
      <c r="AA30" s="11"/>
      <c r="AB30" s="11"/>
      <c r="AC30" s="11"/>
      <c r="AD30" s="11"/>
      <c r="AE30" s="11"/>
      <c r="AF30" s="11"/>
      <c r="AG30" s="11"/>
      <c r="BI30" s="1"/>
      <c r="BK30" s="28"/>
      <c r="BL30" s="31"/>
      <c r="BM30" s="31"/>
      <c r="BN30" s="28"/>
      <c r="BO30" s="37">
        <f t="shared" si="2"/>
        <v>21</v>
      </c>
      <c r="BP30" s="48">
        <f t="shared" si="0"/>
        <v>112.5</v>
      </c>
      <c r="BQ30" s="45">
        <f t="shared" si="3"/>
        <v>3362.5</v>
      </c>
      <c r="BR30" s="47">
        <f t="shared" si="4"/>
        <v>1.0346153846153847</v>
      </c>
      <c r="BS30" s="11"/>
      <c r="BT30" s="37">
        <f t="shared" si="5"/>
        <v>21</v>
      </c>
      <c r="BU30" s="48">
        <f t="shared" si="1"/>
        <v>477.88324877690002</v>
      </c>
      <c r="BV30" s="45">
        <f t="shared" si="6"/>
        <v>6849.6598991355677</v>
      </c>
      <c r="BW30" s="50">
        <f t="shared" si="7"/>
        <v>1.0750000000000002</v>
      </c>
      <c r="BX30" s="11"/>
      <c r="BY30" s="11"/>
      <c r="BZ30" s="11"/>
      <c r="CA30" s="11"/>
      <c r="CB30" s="11"/>
      <c r="CC30" s="11"/>
      <c r="CD30" s="11"/>
      <c r="CE30" s="11"/>
      <c r="CF30" s="11"/>
      <c r="CG30" s="11"/>
      <c r="CH30" s="11"/>
      <c r="CI30" s="6"/>
    </row>
    <row r="31" spans="1:92" ht="25.25" customHeight="1" x14ac:dyDescent="0.4">
      <c r="A31" s="25" t="s">
        <v>0</v>
      </c>
      <c r="B31" s="22"/>
      <c r="C31" s="23"/>
      <c r="D31" s="24"/>
      <c r="E31" s="4"/>
      <c r="F31" s="4"/>
      <c r="G31" s="4"/>
      <c r="J31" s="28"/>
      <c r="K31" s="31"/>
      <c r="L31" s="31"/>
      <c r="M31" s="28"/>
      <c r="N31" s="37">
        <f t="shared" si="8"/>
        <v>21</v>
      </c>
      <c r="O31" s="61"/>
      <c r="P31" s="56"/>
      <c r="Q31" s="67"/>
      <c r="R31" s="11"/>
      <c r="S31" s="37">
        <f t="shared" si="9"/>
        <v>21</v>
      </c>
      <c r="T31" s="61"/>
      <c r="U31" s="65"/>
      <c r="V31" s="67"/>
      <c r="W31" s="11"/>
      <c r="X31" s="11"/>
      <c r="Y31" s="11"/>
      <c r="Z31" s="11"/>
      <c r="AA31" s="11"/>
      <c r="AB31" s="11"/>
      <c r="AC31" s="11"/>
      <c r="AD31" s="11"/>
      <c r="AE31" s="11"/>
      <c r="AF31" s="11"/>
      <c r="AG31" s="11"/>
      <c r="BI31" s="1"/>
      <c r="BK31" s="28"/>
      <c r="BL31" s="31"/>
      <c r="BM31" s="31"/>
      <c r="BN31" s="28"/>
      <c r="BO31" s="37">
        <f t="shared" si="2"/>
        <v>22</v>
      </c>
      <c r="BP31" s="48">
        <f t="shared" si="0"/>
        <v>112.5</v>
      </c>
      <c r="BQ31" s="45">
        <f t="shared" si="3"/>
        <v>3475</v>
      </c>
      <c r="BR31" s="47">
        <f t="shared" si="4"/>
        <v>1.033457249070632</v>
      </c>
      <c r="BS31" s="11"/>
      <c r="BT31" s="37">
        <f t="shared" si="5"/>
        <v>22</v>
      </c>
      <c r="BU31" s="48">
        <f t="shared" si="1"/>
        <v>513.72449243516758</v>
      </c>
      <c r="BV31" s="45">
        <f t="shared" si="6"/>
        <v>7363.3843915707348</v>
      </c>
      <c r="BW31" s="50">
        <f t="shared" si="7"/>
        <v>1.0750000000000002</v>
      </c>
      <c r="BX31" s="11"/>
      <c r="BY31" s="11"/>
      <c r="BZ31" s="11"/>
      <c r="CA31" s="11"/>
      <c r="CB31" s="11"/>
      <c r="CC31" s="11"/>
      <c r="CD31" s="11"/>
      <c r="CE31" s="11"/>
      <c r="CF31" s="11"/>
      <c r="CG31" s="11"/>
      <c r="CH31" s="11"/>
      <c r="CI31" s="6"/>
    </row>
    <row r="32" spans="1:92" ht="25.25" customHeight="1" x14ac:dyDescent="0.4">
      <c r="A32" s="1"/>
      <c r="B32" s="8"/>
      <c r="C32" s="8"/>
      <c r="D32" s="85" t="s">
        <v>21</v>
      </c>
      <c r="E32" s="85"/>
      <c r="F32" s="85"/>
      <c r="G32" s="4"/>
      <c r="J32" s="28"/>
      <c r="K32" s="31"/>
      <c r="L32" s="31"/>
      <c r="M32" s="28"/>
      <c r="N32" s="37">
        <f t="shared" si="8"/>
        <v>22</v>
      </c>
      <c r="O32" s="61"/>
      <c r="P32" s="56"/>
      <c r="Q32" s="67"/>
      <c r="R32" s="11"/>
      <c r="S32" s="37">
        <f t="shared" si="9"/>
        <v>22</v>
      </c>
      <c r="T32" s="61"/>
      <c r="U32" s="65"/>
      <c r="V32" s="67"/>
      <c r="W32" s="11"/>
      <c r="X32" s="11"/>
      <c r="Y32" s="11"/>
      <c r="Z32" s="11"/>
      <c r="AA32" s="11"/>
      <c r="AB32" s="11"/>
      <c r="AC32" s="11"/>
      <c r="AD32" s="11"/>
      <c r="AE32" s="11"/>
      <c r="AF32" s="11"/>
      <c r="AG32" s="11"/>
      <c r="BI32" s="1"/>
      <c r="BK32" s="28"/>
      <c r="BL32" s="31"/>
      <c r="BM32" s="31"/>
      <c r="BN32" s="28"/>
      <c r="BO32" s="37">
        <f t="shared" si="2"/>
        <v>23</v>
      </c>
      <c r="BP32" s="48">
        <f t="shared" si="0"/>
        <v>112.5</v>
      </c>
      <c r="BQ32" s="45">
        <f t="shared" si="3"/>
        <v>3587.5</v>
      </c>
      <c r="BR32" s="47">
        <f>BQ32/BQ31</f>
        <v>1.0323741007194245</v>
      </c>
      <c r="BS32" s="11"/>
      <c r="BT32" s="37">
        <f t="shared" si="5"/>
        <v>23</v>
      </c>
      <c r="BU32" s="48">
        <f t="shared" si="1"/>
        <v>552.25382936780511</v>
      </c>
      <c r="BV32" s="45">
        <f t="shared" si="6"/>
        <v>7915.6382209385401</v>
      </c>
      <c r="BW32" s="50">
        <f t="shared" si="7"/>
        <v>1.075</v>
      </c>
      <c r="BX32" s="11"/>
      <c r="BY32" s="11"/>
      <c r="BZ32" s="11"/>
      <c r="CA32" s="11"/>
      <c r="CB32" s="11"/>
      <c r="CC32" s="11"/>
      <c r="CD32" s="11"/>
      <c r="CE32" s="11"/>
      <c r="CF32" s="11"/>
      <c r="CG32" s="11"/>
      <c r="CH32" s="11"/>
      <c r="CI32" s="6"/>
    </row>
    <row r="33" spans="1:87" ht="25.25" customHeight="1" x14ac:dyDescent="0.4">
      <c r="A33" s="1"/>
      <c r="B33" s="4"/>
      <c r="C33" s="4"/>
      <c r="D33" s="85"/>
      <c r="E33" s="85"/>
      <c r="F33" s="85"/>
      <c r="G33" s="4"/>
      <c r="J33" s="28"/>
      <c r="K33" s="31"/>
      <c r="L33" s="31"/>
      <c r="M33" s="28"/>
      <c r="N33" s="37">
        <f t="shared" si="8"/>
        <v>23</v>
      </c>
      <c r="O33" s="61"/>
      <c r="P33" s="56"/>
      <c r="Q33" s="67"/>
      <c r="S33" s="37">
        <f t="shared" si="9"/>
        <v>23</v>
      </c>
      <c r="T33" s="61"/>
      <c r="U33" s="65"/>
      <c r="V33" s="67"/>
      <c r="BI33" s="1"/>
      <c r="BK33" s="28"/>
      <c r="BL33" s="31"/>
      <c r="BM33" s="31"/>
      <c r="BN33" s="28"/>
      <c r="BO33" s="37">
        <f t="shared" si="2"/>
        <v>24</v>
      </c>
      <c r="BP33" s="48">
        <f t="shared" si="0"/>
        <v>112.5</v>
      </c>
      <c r="BQ33" s="45">
        <f t="shared" si="3"/>
        <v>3700</v>
      </c>
      <c r="BR33" s="47">
        <f t="shared" si="4"/>
        <v>1.0313588850174216</v>
      </c>
      <c r="BS33" s="6"/>
      <c r="BT33" s="37">
        <f t="shared" si="5"/>
        <v>24</v>
      </c>
      <c r="BU33" s="48">
        <f t="shared" si="1"/>
        <v>593.67286657039051</v>
      </c>
      <c r="BV33" s="45">
        <f t="shared" si="6"/>
        <v>8509.3110875089315</v>
      </c>
      <c r="BW33" s="50">
        <f t="shared" si="7"/>
        <v>1.075</v>
      </c>
      <c r="BX33" s="6"/>
      <c r="BY33" s="6"/>
      <c r="BZ33" s="6"/>
      <c r="CA33" s="6"/>
      <c r="CB33" s="6"/>
      <c r="CC33" s="6"/>
      <c r="CD33" s="6"/>
      <c r="CE33" s="6"/>
      <c r="CF33" s="6"/>
      <c r="CG33" s="6"/>
      <c r="CH33" s="6"/>
      <c r="CI33" s="6"/>
    </row>
    <row r="34" spans="1:87" ht="25.25" customHeight="1" x14ac:dyDescent="0.4">
      <c r="A34" s="1"/>
      <c r="B34" s="4"/>
      <c r="C34" s="4"/>
      <c r="D34" s="85"/>
      <c r="E34" s="85"/>
      <c r="F34" s="85"/>
      <c r="G34" s="4"/>
      <c r="J34" s="28"/>
      <c r="K34" s="31"/>
      <c r="L34" s="31"/>
      <c r="M34" s="28"/>
      <c r="N34" s="37">
        <f t="shared" si="8"/>
        <v>24</v>
      </c>
      <c r="O34" s="61"/>
      <c r="P34" s="56"/>
      <c r="Q34" s="67"/>
      <c r="S34" s="37">
        <f t="shared" si="9"/>
        <v>24</v>
      </c>
      <c r="T34" s="61"/>
      <c r="U34" s="65"/>
      <c r="V34" s="67"/>
      <c r="BI34" s="1"/>
      <c r="BK34" s="28"/>
      <c r="BL34" s="31"/>
      <c r="BM34" s="31"/>
      <c r="BN34" s="28"/>
      <c r="BO34" s="41"/>
      <c r="BP34" s="42"/>
      <c r="BQ34" s="34"/>
      <c r="BR34" s="6"/>
      <c r="BS34" s="6"/>
      <c r="BT34" s="6"/>
      <c r="BU34" s="6"/>
      <c r="BV34" s="6"/>
      <c r="BW34" s="6"/>
      <c r="BX34" s="6"/>
      <c r="BY34" s="6"/>
      <c r="BZ34" s="6"/>
      <c r="CA34" s="6"/>
      <c r="CB34" s="6"/>
      <c r="CC34" s="6"/>
      <c r="CD34" s="6"/>
      <c r="CE34" s="6"/>
      <c r="CF34" s="6"/>
      <c r="CG34" s="6"/>
      <c r="CH34" s="6"/>
      <c r="CI34" s="6"/>
    </row>
    <row r="35" spans="1:87" ht="25.25" customHeight="1" x14ac:dyDescent="0.4">
      <c r="A35" s="1"/>
      <c r="B35" s="4"/>
      <c r="C35" s="4"/>
      <c r="D35" s="4"/>
      <c r="E35" s="4"/>
      <c r="F35" s="4"/>
      <c r="G35" s="4"/>
      <c r="J35" s="28"/>
      <c r="K35" s="31"/>
      <c r="L35" s="31"/>
      <c r="M35" s="28"/>
      <c r="N35" s="42"/>
      <c r="O35" s="42"/>
      <c r="P35" s="34"/>
      <c r="BI35" s="1"/>
    </row>
    <row r="36" spans="1:87" ht="25.25" customHeight="1" x14ac:dyDescent="0.4">
      <c r="A36" s="1"/>
      <c r="B36" s="4"/>
      <c r="C36" s="4"/>
      <c r="D36" s="4"/>
      <c r="E36" s="4"/>
      <c r="F36" s="4"/>
      <c r="G36" s="4"/>
      <c r="J36" s="28"/>
      <c r="K36" s="31"/>
      <c r="L36" s="31"/>
      <c r="M36" s="28"/>
      <c r="N36" s="42"/>
      <c r="O36" s="42"/>
      <c r="P36" s="34"/>
      <c r="BI36" s="1"/>
    </row>
    <row r="37" spans="1:87" ht="22.5" customHeight="1" x14ac:dyDescent="0.4">
      <c r="A37" s="1"/>
      <c r="B37" s="4"/>
      <c r="C37" s="4"/>
      <c r="D37" s="86" t="s">
        <v>23</v>
      </c>
      <c r="E37" s="86"/>
      <c r="F37" s="86"/>
      <c r="G37" s="4"/>
      <c r="J37" s="28"/>
      <c r="K37" s="31"/>
      <c r="L37" s="31"/>
      <c r="M37" s="28"/>
      <c r="N37" s="42"/>
      <c r="O37" s="42"/>
      <c r="P37" s="34"/>
      <c r="BI37" s="1"/>
    </row>
    <row r="38" spans="1:87" ht="22.5" customHeight="1" x14ac:dyDescent="0.4">
      <c r="A38" s="1"/>
      <c r="B38" s="4"/>
      <c r="C38" s="4"/>
      <c r="D38" s="86"/>
      <c r="E38" s="86"/>
      <c r="F38" s="86"/>
      <c r="G38" s="4"/>
      <c r="J38" s="28"/>
      <c r="K38" s="31"/>
      <c r="L38" s="31"/>
      <c r="M38" s="28"/>
      <c r="N38" s="42"/>
      <c r="O38" s="42"/>
      <c r="P38" s="34"/>
      <c r="BI38" s="1"/>
    </row>
    <row r="39" spans="1:87" ht="22.5" customHeight="1" x14ac:dyDescent="0.4">
      <c r="A39" s="1"/>
      <c r="B39" s="4"/>
      <c r="C39" s="4"/>
      <c r="D39" s="86"/>
      <c r="E39" s="86"/>
      <c r="F39" s="86"/>
      <c r="G39" s="4"/>
      <c r="J39" s="28"/>
      <c r="K39" s="31"/>
      <c r="L39" s="31"/>
      <c r="M39" s="28"/>
      <c r="N39" s="42"/>
      <c r="O39" s="42"/>
      <c r="P39" s="34"/>
      <c r="BI39" s="1"/>
    </row>
    <row r="40" spans="1:87" ht="22.5" customHeight="1" x14ac:dyDescent="0.4">
      <c r="A40" s="1"/>
      <c r="B40" s="4"/>
      <c r="C40" s="4"/>
      <c r="D40" s="86"/>
      <c r="E40" s="86"/>
      <c r="F40" s="86"/>
      <c r="G40" s="4"/>
      <c r="BI40" s="1"/>
    </row>
    <row r="41" spans="1:87" ht="22.5" customHeight="1" x14ac:dyDescent="0.4">
      <c r="A41" s="1"/>
      <c r="B41" s="4"/>
      <c r="C41" s="4"/>
      <c r="D41" s="86"/>
      <c r="E41" s="86"/>
      <c r="F41" s="86"/>
      <c r="G41" s="4"/>
      <c r="J41" s="28"/>
      <c r="K41" s="31"/>
      <c r="L41" s="31"/>
      <c r="M41" s="28"/>
      <c r="N41" s="42"/>
      <c r="O41" s="42"/>
      <c r="P41" s="34"/>
      <c r="BI41" s="1"/>
    </row>
    <row r="42" spans="1:87" ht="22.5" customHeight="1" x14ac:dyDescent="0.4">
      <c r="A42" s="1"/>
      <c r="B42" s="4"/>
      <c r="C42" s="4"/>
      <c r="D42" s="72" t="s">
        <v>24</v>
      </c>
      <c r="E42" s="72"/>
      <c r="F42" s="72"/>
      <c r="G42" s="4"/>
      <c r="J42" s="28"/>
      <c r="K42" s="31"/>
      <c r="L42" s="31"/>
      <c r="M42" s="28"/>
      <c r="N42" s="42"/>
      <c r="O42" s="42"/>
      <c r="P42" s="34"/>
      <c r="BI42" s="1"/>
    </row>
    <row r="43" spans="1:87" ht="22.5" customHeight="1" x14ac:dyDescent="0.5">
      <c r="A43" s="1"/>
      <c r="B43" s="4"/>
      <c r="C43" s="4"/>
      <c r="D43" s="73" t="s">
        <v>25</v>
      </c>
      <c r="E43" s="72"/>
      <c r="F43" s="72"/>
      <c r="G43" s="4"/>
      <c r="J43" s="28"/>
      <c r="K43" s="31"/>
      <c r="L43" s="31"/>
      <c r="M43" s="28"/>
      <c r="N43" s="42"/>
      <c r="O43" s="42"/>
      <c r="P43" s="34"/>
      <c r="BI43" s="1"/>
    </row>
    <row r="44" spans="1:87" ht="22.5" customHeight="1" x14ac:dyDescent="0.5">
      <c r="A44" s="1"/>
      <c r="B44" s="4"/>
      <c r="C44" s="4"/>
      <c r="D44" s="73" t="s">
        <v>26</v>
      </c>
      <c r="E44" s="72"/>
      <c r="F44" s="72"/>
      <c r="G44" s="4"/>
      <c r="J44" s="28"/>
      <c r="K44" s="31"/>
      <c r="L44" s="31"/>
      <c r="M44" s="28"/>
      <c r="N44" s="42"/>
      <c r="O44" s="42"/>
      <c r="P44" s="34"/>
      <c r="BI44" s="1"/>
    </row>
    <row r="45" spans="1:87" ht="22.5" customHeight="1" x14ac:dyDescent="0.5">
      <c r="A45" s="1"/>
      <c r="B45" s="4"/>
      <c r="C45" s="4"/>
      <c r="D45" s="73" t="s">
        <v>27</v>
      </c>
      <c r="E45" s="72"/>
      <c r="F45" s="72"/>
      <c r="G45" s="4"/>
      <c r="J45" s="28"/>
      <c r="K45" s="31"/>
      <c r="L45" s="31"/>
      <c r="M45" s="28"/>
      <c r="N45" s="42"/>
      <c r="O45" s="42"/>
      <c r="P45" s="34"/>
      <c r="BI45" s="1"/>
    </row>
    <row r="46" spans="1:87" ht="22.5" customHeight="1" x14ac:dyDescent="0.4">
      <c r="A46" s="1"/>
      <c r="B46" s="4"/>
      <c r="C46" s="4"/>
      <c r="D46" s="4"/>
      <c r="E46" s="4"/>
      <c r="F46" s="4"/>
      <c r="G46" s="4"/>
      <c r="J46" s="28"/>
      <c r="K46" s="31"/>
      <c r="L46" s="31"/>
      <c r="M46" s="28"/>
      <c r="N46" s="42"/>
      <c r="O46" s="42"/>
      <c r="P46" s="34"/>
      <c r="BI46" s="1"/>
    </row>
    <row r="47" spans="1:87" ht="22.5" customHeight="1" x14ac:dyDescent="0.4">
      <c r="A47" s="1"/>
      <c r="B47" s="4"/>
      <c r="C47" s="4"/>
      <c r="D47" s="4"/>
      <c r="E47" s="4"/>
      <c r="F47" s="4"/>
      <c r="G47" s="4"/>
      <c r="J47" s="28"/>
      <c r="K47" s="31"/>
      <c r="L47" s="31"/>
      <c r="M47" s="28"/>
      <c r="N47" s="42"/>
      <c r="O47" s="42"/>
      <c r="P47" s="34"/>
      <c r="BI47" s="1"/>
    </row>
    <row r="48" spans="1:87" ht="22.5" customHeight="1" x14ac:dyDescent="0.4">
      <c r="A48" s="1"/>
      <c r="B48" s="4"/>
      <c r="C48" s="4"/>
      <c r="D48" s="4"/>
      <c r="E48" s="4"/>
      <c r="F48" s="4"/>
      <c r="G48" s="4"/>
      <c r="J48" s="28"/>
      <c r="K48" s="31"/>
      <c r="L48" s="31"/>
      <c r="M48" s="28"/>
      <c r="N48" s="30"/>
      <c r="O48" s="30"/>
      <c r="P48" s="34"/>
      <c r="BI48" s="1"/>
    </row>
    <row r="49" spans="1:61" ht="22.5" customHeight="1" x14ac:dyDescent="0.4">
      <c r="A49" s="1"/>
      <c r="B49" s="4"/>
      <c r="C49" s="4"/>
      <c r="D49" s="4"/>
      <c r="E49" s="4"/>
      <c r="F49" s="4"/>
      <c r="G49" s="4"/>
      <c r="J49" s="28"/>
      <c r="K49" s="31"/>
      <c r="L49" s="31"/>
      <c r="M49" s="28"/>
      <c r="N49" s="30"/>
      <c r="O49" s="30"/>
      <c r="P49" s="34"/>
      <c r="BI49" s="1"/>
    </row>
    <row r="50" spans="1:61" ht="22.5" customHeight="1" x14ac:dyDescent="0.4">
      <c r="A50" s="1"/>
      <c r="B50" s="4"/>
      <c r="C50" s="4"/>
      <c r="D50" s="4"/>
      <c r="E50" s="4"/>
      <c r="F50" s="4"/>
      <c r="G50" s="4"/>
      <c r="J50" s="28"/>
      <c r="K50" s="31"/>
      <c r="L50" s="31"/>
      <c r="M50" s="28"/>
      <c r="N50" s="30"/>
      <c r="O50" s="30"/>
      <c r="P50" s="34"/>
      <c r="BI50" s="1"/>
    </row>
    <row r="51" spans="1:61" ht="22.5" customHeight="1" x14ac:dyDescent="0.4">
      <c r="A51" s="1"/>
      <c r="B51" s="4"/>
      <c r="C51" s="4"/>
      <c r="D51" s="4"/>
      <c r="E51" s="4"/>
      <c r="F51" s="4"/>
      <c r="G51" s="4"/>
      <c r="J51" s="28"/>
      <c r="K51" s="31"/>
      <c r="L51" s="31"/>
      <c r="M51" s="28"/>
      <c r="N51" s="30"/>
      <c r="O51" s="30"/>
      <c r="BI51" s="1"/>
    </row>
    <row r="52" spans="1:61" ht="22.5" customHeight="1" x14ac:dyDescent="0.4">
      <c r="A52" s="1"/>
      <c r="B52" s="4"/>
      <c r="C52" s="4"/>
      <c r="D52" s="4"/>
      <c r="E52" s="4"/>
      <c r="F52" s="4"/>
      <c r="G52" s="4"/>
      <c r="J52" s="28"/>
      <c r="K52" s="31"/>
      <c r="L52" s="31"/>
      <c r="M52" s="28"/>
      <c r="N52" s="30"/>
      <c r="O52" s="30"/>
      <c r="BI52" s="1"/>
    </row>
    <row r="53" spans="1:61" ht="22.5" customHeight="1" x14ac:dyDescent="0.4">
      <c r="A53" s="1"/>
      <c r="B53" s="4"/>
      <c r="C53" s="4"/>
      <c r="D53" s="4"/>
      <c r="E53" s="4"/>
      <c r="F53" s="4"/>
      <c r="G53" s="4"/>
      <c r="J53" s="32"/>
      <c r="K53" s="32"/>
      <c r="L53" s="32"/>
      <c r="M53" s="28"/>
      <c r="N53" s="30"/>
      <c r="O53" s="30"/>
      <c r="BI53" s="1"/>
    </row>
    <row r="54" spans="1:61" ht="22.5" customHeight="1" x14ac:dyDescent="0.4">
      <c r="A54" s="1"/>
      <c r="B54" s="82" t="s">
        <v>28</v>
      </c>
      <c r="C54" s="82"/>
      <c r="D54" s="82"/>
      <c r="E54" s="82"/>
      <c r="F54" s="82"/>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22.5" customHeight="1" x14ac:dyDescent="0.4">
      <c r="N55" s="30"/>
      <c r="O55" s="30"/>
    </row>
    <row r="56" spans="1:61" ht="22.5" customHeight="1" x14ac:dyDescent="0.4">
      <c r="N56" s="30"/>
      <c r="O56" s="30"/>
    </row>
    <row r="57" spans="1:61" ht="18" customHeight="1" x14ac:dyDescent="0.4">
      <c r="N57" s="30"/>
      <c r="O57" s="30"/>
    </row>
    <row r="58" spans="1:61" ht="18" customHeight="1" x14ac:dyDescent="0.4">
      <c r="N58" s="30"/>
      <c r="O58" s="30"/>
    </row>
    <row r="59" spans="1:61" ht="18" customHeight="1" x14ac:dyDescent="0.4">
      <c r="N59" s="30"/>
      <c r="O59" s="30"/>
    </row>
    <row r="60" spans="1:61" ht="18" customHeight="1" x14ac:dyDescent="0.4">
      <c r="N60" s="30"/>
      <c r="O60" s="30"/>
    </row>
    <row r="61" spans="1:61" ht="18" customHeight="1" x14ac:dyDescent="0.4">
      <c r="N61" s="30"/>
      <c r="O61" s="30"/>
    </row>
    <row r="62" spans="1:61" ht="18" customHeight="1" x14ac:dyDescent="0.4">
      <c r="N62" s="30"/>
      <c r="O62" s="30"/>
    </row>
    <row r="63" spans="1:61" ht="18" customHeight="1" x14ac:dyDescent="0.4">
      <c r="N63" s="30"/>
      <c r="O63" s="30"/>
    </row>
    <row r="64" spans="1:61" ht="18" customHeight="1" x14ac:dyDescent="0.4">
      <c r="N64" s="30"/>
      <c r="O64" s="30"/>
    </row>
    <row r="65" spans="14:15" ht="18" customHeight="1" x14ac:dyDescent="0.4">
      <c r="N65" s="30"/>
      <c r="O65" s="30"/>
    </row>
    <row r="66" spans="14:15" ht="18" customHeight="1" x14ac:dyDescent="0.4">
      <c r="N66" s="30"/>
      <c r="O66" s="30"/>
    </row>
    <row r="67" spans="14:15" ht="18" customHeight="1" x14ac:dyDescent="0.4">
      <c r="N67" s="30"/>
      <c r="O67" s="30"/>
    </row>
    <row r="68" spans="14:15" ht="18" customHeight="1" x14ac:dyDescent="0.4">
      <c r="N68" s="30"/>
      <c r="O68" s="30"/>
    </row>
    <row r="69" spans="14:15" ht="18" customHeight="1" x14ac:dyDescent="0.4">
      <c r="N69" s="30"/>
      <c r="O69" s="30"/>
    </row>
    <row r="70" spans="14:15" ht="18" customHeight="1" x14ac:dyDescent="0.4">
      <c r="N70" s="30"/>
      <c r="O70" s="30"/>
    </row>
    <row r="71" spans="14:15" ht="18" customHeight="1" x14ac:dyDescent="0.4">
      <c r="N71" s="30"/>
      <c r="O71" s="30"/>
    </row>
    <row r="72" spans="14:15" ht="18" customHeight="1" x14ac:dyDescent="0.4">
      <c r="N72" s="30"/>
      <c r="O72" s="30"/>
    </row>
    <row r="73" spans="14:15" ht="18" customHeight="1" x14ac:dyDescent="0.4">
      <c r="N73" s="30"/>
      <c r="O73" s="30"/>
    </row>
    <row r="74" spans="14:15" ht="18" customHeight="1" x14ac:dyDescent="0.4">
      <c r="N74" s="30"/>
      <c r="O74" s="30"/>
    </row>
    <row r="75" spans="14:15" ht="18" customHeight="1" x14ac:dyDescent="0.4">
      <c r="N75" s="30"/>
      <c r="O75" s="30"/>
    </row>
    <row r="76" spans="14:15" ht="18" customHeight="1" x14ac:dyDescent="0.4">
      <c r="N76" s="30"/>
      <c r="O76" s="30"/>
    </row>
    <row r="77" spans="14:15" ht="18" customHeight="1" x14ac:dyDescent="0.4">
      <c r="N77" s="30"/>
      <c r="O77" s="30"/>
    </row>
    <row r="78" spans="14:15" ht="18" customHeight="1" x14ac:dyDescent="0.4">
      <c r="N78" s="30"/>
      <c r="O78" s="30"/>
    </row>
    <row r="79" spans="14:15" ht="18" customHeight="1" x14ac:dyDescent="0.4">
      <c r="N79" s="30"/>
      <c r="O79" s="30"/>
    </row>
    <row r="80" spans="14:15" ht="18" customHeight="1" x14ac:dyDescent="0.4">
      <c r="N80" s="30"/>
      <c r="O80" s="30"/>
    </row>
    <row r="81" spans="14:15" ht="18" customHeight="1" x14ac:dyDescent="0.4">
      <c r="N81" s="30"/>
      <c r="O81" s="30"/>
    </row>
    <row r="82" spans="14:15" ht="18" customHeight="1" x14ac:dyDescent="0.4">
      <c r="N82" s="30"/>
      <c r="O82" s="30"/>
    </row>
    <row r="83" spans="14:15" ht="18" customHeight="1" x14ac:dyDescent="0.4">
      <c r="N83" s="30"/>
      <c r="O83" s="30"/>
    </row>
    <row r="84" spans="14:15" ht="18" customHeight="1" x14ac:dyDescent="0.4">
      <c r="N84" s="30"/>
      <c r="O84" s="30"/>
    </row>
    <row r="85" spans="14:15" ht="18" customHeight="1" x14ac:dyDescent="0.4">
      <c r="N85" s="30"/>
      <c r="O85" s="30"/>
    </row>
    <row r="86" spans="14:15" ht="18" customHeight="1" x14ac:dyDescent="0.4">
      <c r="N86" s="30"/>
      <c r="O86" s="30"/>
    </row>
    <row r="87" spans="14:15" ht="18" customHeight="1" x14ac:dyDescent="0.4">
      <c r="N87" s="30"/>
      <c r="O87" s="30"/>
    </row>
    <row r="88" spans="14:15" ht="18" customHeight="1" x14ac:dyDescent="0.4">
      <c r="N88" s="30"/>
      <c r="O88" s="30"/>
    </row>
    <row r="89" spans="14:15" ht="18" customHeight="1" x14ac:dyDescent="0.4">
      <c r="N89" s="30"/>
      <c r="O89" s="30"/>
    </row>
    <row r="90" spans="14:15" ht="18" customHeight="1" x14ac:dyDescent="0.4">
      <c r="N90" s="30"/>
      <c r="O90" s="30"/>
    </row>
    <row r="91" spans="14:15" ht="18" customHeight="1" x14ac:dyDescent="0.4">
      <c r="N91" s="30"/>
      <c r="O91" s="30"/>
    </row>
    <row r="92" spans="14:15" ht="18" customHeight="1" x14ac:dyDescent="0.4">
      <c r="N92" s="30"/>
      <c r="O92" s="30"/>
    </row>
    <row r="93" spans="14:15" ht="18" customHeight="1" x14ac:dyDescent="0.4">
      <c r="N93" s="30"/>
      <c r="O93" s="30"/>
    </row>
    <row r="94" spans="14:15" ht="18" customHeight="1" x14ac:dyDescent="0.4">
      <c r="N94" s="30"/>
      <c r="O94" s="30"/>
    </row>
    <row r="95" spans="14:15" ht="18" customHeight="1" x14ac:dyDescent="0.4">
      <c r="N95" s="30"/>
      <c r="O95" s="30"/>
    </row>
    <row r="96" spans="14:15" ht="18" customHeight="1" x14ac:dyDescent="0.4">
      <c r="N96" s="30"/>
      <c r="O96" s="30"/>
    </row>
    <row r="97" spans="14:15" ht="18" customHeight="1" x14ac:dyDescent="0.4">
      <c r="N97" s="30"/>
      <c r="O97" s="30"/>
    </row>
    <row r="98" spans="14:15" ht="18" customHeight="1" x14ac:dyDescent="0.4">
      <c r="N98" s="30"/>
      <c r="O98" s="30"/>
    </row>
    <row r="99" spans="14:15" ht="18" customHeight="1" x14ac:dyDescent="0.4">
      <c r="N99" s="30"/>
      <c r="O99" s="30"/>
    </row>
    <row r="100" spans="14:15" ht="18" customHeight="1" x14ac:dyDescent="0.4">
      <c r="N100" s="30"/>
      <c r="O100" s="30"/>
    </row>
    <row r="101" spans="14:15" ht="18" customHeight="1" x14ac:dyDescent="0.4">
      <c r="N101" s="30"/>
      <c r="O101" s="30"/>
    </row>
    <row r="102" spans="14:15" ht="18" customHeight="1" x14ac:dyDescent="0.4">
      <c r="N102" s="30"/>
      <c r="O102" s="30"/>
    </row>
    <row r="103" spans="14:15" ht="18" customHeight="1" x14ac:dyDescent="0.4">
      <c r="N103" s="30"/>
      <c r="O103" s="30"/>
    </row>
    <row r="104" spans="14:15" ht="18" customHeight="1" x14ac:dyDescent="0.4">
      <c r="N104" s="30"/>
      <c r="O104" s="30"/>
    </row>
    <row r="105" spans="14:15" ht="18" customHeight="1" x14ac:dyDescent="0.4">
      <c r="N105" s="30"/>
      <c r="O105" s="30"/>
    </row>
    <row r="106" spans="14:15" ht="18" customHeight="1" x14ac:dyDescent="0.4">
      <c r="N106" s="30"/>
      <c r="O106" s="30"/>
    </row>
    <row r="107" spans="14:15" ht="18" customHeight="1" x14ac:dyDescent="0.4">
      <c r="N107" s="30"/>
      <c r="O107" s="30"/>
    </row>
    <row r="108" spans="14:15" ht="18" customHeight="1" x14ac:dyDescent="0.4">
      <c r="N108" s="30"/>
      <c r="O108" s="30"/>
    </row>
    <row r="109" spans="14:15" ht="18" customHeight="1" x14ac:dyDescent="0.4">
      <c r="N109" s="30"/>
      <c r="O109" s="30"/>
    </row>
    <row r="110" spans="14:15" ht="18" customHeight="1" x14ac:dyDescent="0.4">
      <c r="N110" s="30"/>
      <c r="O110" s="30"/>
    </row>
    <row r="111" spans="14:15" ht="18" customHeight="1" x14ac:dyDescent="0.4">
      <c r="N111" s="30"/>
      <c r="O111" s="30"/>
    </row>
    <row r="112" spans="14:15" ht="18" customHeight="1" x14ac:dyDescent="0.4">
      <c r="N112" s="30"/>
      <c r="O112" s="30"/>
    </row>
    <row r="113" spans="14:15" ht="18" customHeight="1" x14ac:dyDescent="0.4">
      <c r="N113" s="30"/>
      <c r="O113" s="30"/>
    </row>
    <row r="114" spans="14:15" ht="18" customHeight="1" x14ac:dyDescent="0.4">
      <c r="N114" s="30"/>
      <c r="O114" s="30"/>
    </row>
  </sheetData>
  <mergeCells count="19">
    <mergeCell ref="B54:F54"/>
    <mergeCell ref="D8:F9"/>
    <mergeCell ref="D15:F17"/>
    <mergeCell ref="D11:F14"/>
    <mergeCell ref="D24:F25"/>
    <mergeCell ref="D26:F28"/>
    <mergeCell ref="D32:F34"/>
    <mergeCell ref="D21:F23"/>
    <mergeCell ref="D37:F41"/>
    <mergeCell ref="D2:G5"/>
    <mergeCell ref="I2:T5"/>
    <mergeCell ref="J7:K7"/>
    <mergeCell ref="D18:F20"/>
    <mergeCell ref="N8:Q8"/>
    <mergeCell ref="S8:V8"/>
    <mergeCell ref="I8:L8"/>
    <mergeCell ref="I14:L14"/>
    <mergeCell ref="I9:L11"/>
    <mergeCell ref="I15:L17"/>
  </mergeCells>
  <hyperlinks>
    <hyperlink ref="D37" r:id="rId1"/>
    <hyperlink ref="E37" r:id="rId2" display="http://whatifmath.org/contact-us/"/>
    <hyperlink ref="F37" r:id="rId3" display="http://whatifmath.org/contact-us/"/>
    <hyperlink ref="D38" r:id="rId4" display="http://whatifmath.org/contact-us/"/>
    <hyperlink ref="E38" r:id="rId5" display="http://whatifmath.org/contact-us/"/>
    <hyperlink ref="F38" r:id="rId6" display="http://whatifmath.org/contact-us/"/>
    <hyperlink ref="D39" r:id="rId7" display="http://whatifmath.org/contact-us/"/>
    <hyperlink ref="E39" r:id="rId8" display="http://whatifmath.org/contact-us/"/>
    <hyperlink ref="F39" r:id="rId9" display="http://whatifmath.org/contact-us/"/>
    <hyperlink ref="D40" r:id="rId10" display="http://whatifmath.org/contact-us/"/>
    <hyperlink ref="E40" r:id="rId11" display="http://whatifmath.org/contact-us/"/>
    <hyperlink ref="F40" r:id="rId12" display="http://whatifmath.org/contact-us/"/>
    <hyperlink ref="D41" r:id="rId13" display="http://whatifmath.org/contact-us/"/>
    <hyperlink ref="E41" r:id="rId14" display="http://whatifmath.org/contact-us/"/>
    <hyperlink ref="F41" r:id="rId15" display="http://whatifmath.org/contact-us/"/>
    <hyperlink ref="D43" r:id="rId16"/>
    <hyperlink ref="D44" r:id="rId17"/>
    <hyperlink ref="D45" r:id="rId18"/>
  </hyperlinks>
  <pageMargins left="0.75" right="0.75" top="1" bottom="1" header="0.5" footer="0.5"/>
  <pageSetup orientation="portrait"/>
  <drawing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N114"/>
  <sheetViews>
    <sheetView showGridLines="0" topLeftCell="A13" workbookViewId="0"/>
  </sheetViews>
  <sheetFormatPr defaultColWidth="12" defaultRowHeight="18" customHeight="1" x14ac:dyDescent="0.4"/>
  <cols>
    <col min="1" max="2" width="3" style="2" customWidth="1"/>
    <col min="3" max="3" width="6" style="2" customWidth="1"/>
    <col min="4" max="5" width="12" style="2"/>
    <col min="6" max="6" width="11.6875" style="2" customWidth="1"/>
    <col min="7" max="9" width="4.1875" style="2" customWidth="1"/>
    <col min="10" max="10" width="3.5" style="2" customWidth="1"/>
    <col min="11" max="11" width="7.3125" style="2" customWidth="1"/>
    <col min="12" max="12" width="8.8125" style="2" customWidth="1"/>
    <col min="13" max="13" width="3.5" style="19" customWidth="1"/>
    <col min="14" max="14" width="7.8125" style="2" customWidth="1"/>
    <col min="15" max="15" width="9.5" style="2" customWidth="1"/>
    <col min="16" max="16" width="9.6875" style="2" customWidth="1"/>
    <col min="17" max="17" width="7" style="6" customWidth="1"/>
    <col min="18" max="19" width="5.6875" style="6" customWidth="1"/>
    <col min="20" max="20" width="11" style="6" customWidth="1"/>
    <col min="21" max="21" width="9.3125" style="6" customWidth="1"/>
    <col min="22" max="22" width="7.8125" style="6" customWidth="1"/>
    <col min="23" max="34" width="6" style="6" customWidth="1"/>
    <col min="35" max="60" width="6" style="2" customWidth="1"/>
    <col min="61" max="61" width="4.1875" style="2" customWidth="1"/>
    <col min="62" max="16384" width="12" style="2"/>
  </cols>
  <sheetData>
    <row r="1" spans="1:92" ht="18" customHeight="1" x14ac:dyDescent="0.4">
      <c r="A1" s="71" t="s">
        <v>22</v>
      </c>
      <c r="B1" s="70"/>
      <c r="C1" s="70"/>
      <c r="D1" s="70"/>
      <c r="E1" s="1"/>
      <c r="F1" s="1"/>
      <c r="G1" s="1"/>
      <c r="H1" s="1"/>
      <c r="I1" s="1"/>
      <c r="J1" s="1"/>
      <c r="K1" s="1"/>
      <c r="L1" s="1"/>
      <c r="M1" s="17"/>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92" ht="18" customHeight="1" x14ac:dyDescent="0.4">
      <c r="A2" s="3"/>
      <c r="B2" s="3"/>
      <c r="C2" s="3"/>
      <c r="D2" s="74" t="s">
        <v>1</v>
      </c>
      <c r="E2" s="74"/>
      <c r="F2" s="74"/>
      <c r="G2" s="74"/>
      <c r="H2" s="4"/>
      <c r="I2" s="75" t="s">
        <v>8</v>
      </c>
      <c r="J2" s="75"/>
      <c r="K2" s="75"/>
      <c r="L2" s="75"/>
      <c r="M2" s="75"/>
      <c r="N2" s="75"/>
      <c r="O2" s="75"/>
      <c r="P2" s="75"/>
      <c r="Q2" s="75"/>
      <c r="R2" s="75"/>
      <c r="S2" s="75"/>
      <c r="T2" s="75"/>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1"/>
    </row>
    <row r="3" spans="1:92" ht="18" customHeight="1" x14ac:dyDescent="0.4">
      <c r="A3" s="3"/>
      <c r="B3" s="3"/>
      <c r="C3" s="3"/>
      <c r="D3" s="74"/>
      <c r="E3" s="74"/>
      <c r="F3" s="74"/>
      <c r="G3" s="74"/>
      <c r="H3" s="4"/>
      <c r="I3" s="75"/>
      <c r="J3" s="75"/>
      <c r="K3" s="75"/>
      <c r="L3" s="75"/>
      <c r="M3" s="75"/>
      <c r="N3" s="75"/>
      <c r="O3" s="75"/>
      <c r="P3" s="75"/>
      <c r="Q3" s="75"/>
      <c r="R3" s="75"/>
      <c r="S3" s="75"/>
      <c r="T3" s="75"/>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1"/>
    </row>
    <row r="4" spans="1:92" ht="18" customHeight="1" x14ac:dyDescent="0.4">
      <c r="A4" s="3"/>
      <c r="B4" s="3"/>
      <c r="C4" s="3"/>
      <c r="D4" s="74"/>
      <c r="E4" s="74"/>
      <c r="F4" s="74"/>
      <c r="G4" s="74"/>
      <c r="H4" s="4"/>
      <c r="I4" s="75"/>
      <c r="J4" s="75"/>
      <c r="K4" s="75"/>
      <c r="L4" s="75"/>
      <c r="M4" s="75"/>
      <c r="N4" s="75"/>
      <c r="O4" s="75"/>
      <c r="P4" s="75"/>
      <c r="Q4" s="75"/>
      <c r="R4" s="75"/>
      <c r="S4" s="75"/>
      <c r="T4" s="75"/>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1"/>
      <c r="BO4" s="51" t="s">
        <v>2</v>
      </c>
      <c r="BP4" s="51"/>
      <c r="BQ4" s="51"/>
      <c r="BR4" s="52">
        <v>1000</v>
      </c>
    </row>
    <row r="5" spans="1:92" ht="18" customHeight="1" x14ac:dyDescent="0.4">
      <c r="A5" s="3"/>
      <c r="B5" s="3"/>
      <c r="C5" s="3"/>
      <c r="D5" s="74"/>
      <c r="E5" s="74"/>
      <c r="F5" s="74"/>
      <c r="G5" s="74"/>
      <c r="H5" s="4"/>
      <c r="I5" s="75"/>
      <c r="J5" s="75"/>
      <c r="K5" s="75"/>
      <c r="L5" s="75"/>
      <c r="M5" s="75"/>
      <c r="N5" s="75"/>
      <c r="O5" s="75"/>
      <c r="P5" s="75"/>
      <c r="Q5" s="75"/>
      <c r="R5" s="75"/>
      <c r="S5" s="75"/>
      <c r="T5" s="75"/>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1"/>
      <c r="BO5" s="51" t="s">
        <v>3</v>
      </c>
      <c r="BP5" s="51"/>
      <c r="BQ5" s="53"/>
      <c r="BR5" s="54">
        <v>0.15</v>
      </c>
    </row>
    <row r="6" spans="1:92" ht="18" customHeight="1" x14ac:dyDescent="0.4">
      <c r="A6" s="5"/>
      <c r="B6" s="5"/>
      <c r="C6" s="5"/>
      <c r="D6" s="5"/>
      <c r="E6" s="5"/>
      <c r="F6" s="5"/>
      <c r="G6" s="5"/>
      <c r="H6" s="5"/>
      <c r="I6" s="5"/>
      <c r="J6" s="5"/>
      <c r="K6" s="5"/>
      <c r="L6" s="5"/>
      <c r="M6" s="18"/>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1"/>
    </row>
    <row r="7" spans="1:92" ht="25.25" customHeight="1" x14ac:dyDescent="0.4">
      <c r="A7" s="1"/>
      <c r="B7" s="4"/>
      <c r="C7" s="4"/>
      <c r="D7" s="4"/>
      <c r="E7" s="15"/>
      <c r="F7" s="15"/>
      <c r="G7" s="4"/>
      <c r="I7" s="32"/>
      <c r="J7" s="76"/>
      <c r="K7" s="76"/>
      <c r="L7" s="32"/>
      <c r="M7" s="35"/>
      <c r="R7" s="35"/>
      <c r="W7" s="35"/>
      <c r="X7" s="35"/>
      <c r="Y7" s="35"/>
      <c r="Z7" s="35"/>
      <c r="AA7" s="35"/>
      <c r="AB7" s="35"/>
      <c r="AC7" s="35"/>
      <c r="AD7" s="35"/>
      <c r="AE7" s="35"/>
      <c r="AF7" s="35"/>
      <c r="AG7" s="35"/>
      <c r="AH7" s="35"/>
      <c r="AI7" s="35"/>
      <c r="AJ7" s="35"/>
      <c r="AK7" s="35"/>
      <c r="AL7" s="35"/>
      <c r="AM7" s="35"/>
      <c r="AN7" s="32"/>
      <c r="AO7" s="32"/>
      <c r="AP7" s="32"/>
      <c r="AQ7" s="32"/>
      <c r="AR7" s="32"/>
      <c r="AS7" s="32"/>
      <c r="AT7" s="32"/>
      <c r="AU7" s="32"/>
      <c r="AV7" s="32"/>
      <c r="AW7" s="32"/>
      <c r="AX7" s="32"/>
      <c r="AY7" s="32"/>
      <c r="AZ7" s="32"/>
      <c r="BA7" s="32"/>
      <c r="BB7" s="32"/>
      <c r="BC7" s="32"/>
      <c r="BD7" s="32"/>
      <c r="BE7" s="32"/>
      <c r="BF7" s="32"/>
      <c r="BG7" s="32"/>
      <c r="BH7" s="32"/>
      <c r="BI7" s="1"/>
    </row>
    <row r="8" spans="1:92" ht="24" customHeight="1" x14ac:dyDescent="0.4">
      <c r="A8" s="1"/>
      <c r="B8" s="4"/>
      <c r="C8" s="16"/>
      <c r="D8" s="83" t="s">
        <v>11</v>
      </c>
      <c r="E8" s="83"/>
      <c r="F8" s="83"/>
      <c r="G8" s="4"/>
      <c r="I8" s="79" t="s">
        <v>10</v>
      </c>
      <c r="J8" s="79"/>
      <c r="K8" s="79"/>
      <c r="L8" s="79"/>
      <c r="M8" s="28"/>
      <c r="N8" s="78" t="s">
        <v>12</v>
      </c>
      <c r="O8" s="78"/>
      <c r="P8" s="78"/>
      <c r="Q8" s="78"/>
      <c r="R8" s="31"/>
      <c r="S8" s="78" t="s">
        <v>13</v>
      </c>
      <c r="T8" s="78"/>
      <c r="U8" s="78"/>
      <c r="V8" s="78"/>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2"/>
      <c r="AX8" s="32"/>
      <c r="AY8" s="31"/>
      <c r="AZ8" s="31"/>
      <c r="BA8" s="31"/>
      <c r="BB8" s="31"/>
      <c r="BC8" s="31"/>
      <c r="BD8" s="31"/>
      <c r="BE8" s="27"/>
      <c r="BF8" s="27"/>
      <c r="BG8" s="27"/>
      <c r="BH8" s="32"/>
      <c r="BI8" s="1"/>
      <c r="BN8" s="28"/>
      <c r="BO8" s="29" t="s">
        <v>4</v>
      </c>
      <c r="BP8" s="39" t="s">
        <v>7</v>
      </c>
      <c r="BQ8" s="39" t="s">
        <v>5</v>
      </c>
      <c r="BR8" s="31"/>
      <c r="BS8" s="31"/>
      <c r="BT8" s="29" t="s">
        <v>4</v>
      </c>
      <c r="BU8" s="39" t="s">
        <v>7</v>
      </c>
      <c r="BV8" s="40" t="s">
        <v>6</v>
      </c>
      <c r="BW8" s="31"/>
      <c r="BX8" s="31"/>
      <c r="BY8" s="31"/>
      <c r="BZ8" s="31"/>
      <c r="CA8" s="31"/>
      <c r="CB8" s="31"/>
      <c r="CC8" s="31"/>
      <c r="CD8" s="31"/>
      <c r="CE8" s="31"/>
      <c r="CF8" s="31"/>
      <c r="CG8" s="31"/>
      <c r="CH8" s="31"/>
      <c r="CI8" s="31"/>
      <c r="CJ8" s="31"/>
      <c r="CK8" s="31"/>
      <c r="CL8" s="31"/>
      <c r="CM8" s="31"/>
      <c r="CN8" s="31"/>
    </row>
    <row r="9" spans="1:92" ht="24" customHeight="1" x14ac:dyDescent="0.4">
      <c r="A9" s="1"/>
      <c r="B9" s="8"/>
      <c r="C9" s="8"/>
      <c r="D9" s="83"/>
      <c r="E9" s="83"/>
      <c r="F9" s="83"/>
      <c r="G9" s="9"/>
      <c r="I9" s="80">
        <v>1500</v>
      </c>
      <c r="J9" s="80"/>
      <c r="K9" s="80"/>
      <c r="L9" s="80"/>
      <c r="M9" s="28"/>
      <c r="N9" s="29" t="s">
        <v>4</v>
      </c>
      <c r="O9" s="40" t="s">
        <v>7</v>
      </c>
      <c r="P9" s="63" t="s">
        <v>14</v>
      </c>
      <c r="Q9" s="58" t="s">
        <v>9</v>
      </c>
      <c r="R9" s="31"/>
      <c r="S9" s="29" t="s">
        <v>4</v>
      </c>
      <c r="T9" s="62" t="s">
        <v>7</v>
      </c>
      <c r="U9" s="63" t="s">
        <v>14</v>
      </c>
      <c r="V9" s="58" t="s">
        <v>9</v>
      </c>
      <c r="W9" s="31"/>
      <c r="X9" s="31"/>
      <c r="Y9" s="31"/>
      <c r="Z9" s="31"/>
      <c r="AA9" s="31"/>
      <c r="AB9" s="31"/>
      <c r="AC9" s="31"/>
      <c r="AD9" s="31"/>
      <c r="AE9" s="31"/>
      <c r="AF9" s="31"/>
      <c r="AG9" s="31"/>
      <c r="AH9" s="31"/>
      <c r="AI9" s="31"/>
      <c r="AJ9" s="31"/>
      <c r="AK9" s="31"/>
      <c r="AL9" s="27"/>
      <c r="AM9" s="27"/>
      <c r="AN9" s="27"/>
      <c r="AO9" s="27"/>
      <c r="AP9" s="27"/>
      <c r="AQ9" s="27"/>
      <c r="AR9" s="27"/>
      <c r="AS9" s="27"/>
      <c r="AT9" s="27"/>
      <c r="AU9" s="27"/>
      <c r="AV9" s="27"/>
      <c r="AW9" s="32"/>
      <c r="AX9" s="32"/>
      <c r="AY9" s="27"/>
      <c r="AZ9" s="27"/>
      <c r="BA9" s="27"/>
      <c r="BB9" s="27"/>
      <c r="BC9" s="27"/>
      <c r="BD9" s="27"/>
      <c r="BE9" s="27"/>
      <c r="BF9" s="27"/>
      <c r="BG9" s="27"/>
      <c r="BH9" s="32"/>
      <c r="BI9" s="1"/>
      <c r="BN9" s="28"/>
      <c r="BO9" s="38">
        <v>0</v>
      </c>
      <c r="BP9" s="46"/>
      <c r="BQ9" s="44">
        <f>BR4</f>
        <v>1000</v>
      </c>
      <c r="BR9" s="31"/>
      <c r="BS9" s="31"/>
      <c r="BT9" s="38">
        <v>0</v>
      </c>
      <c r="BU9" s="46">
        <v>0</v>
      </c>
      <c r="BV9" s="43">
        <f>$I$9</f>
        <v>1500</v>
      </c>
      <c r="BW9" s="31"/>
      <c r="BX9" s="31"/>
      <c r="BY9" s="31"/>
      <c r="BZ9" s="31"/>
      <c r="CA9" s="31"/>
      <c r="CB9" s="31"/>
      <c r="CC9" s="31"/>
      <c r="CD9" s="31"/>
      <c r="CE9" s="31"/>
      <c r="CF9" s="31"/>
      <c r="CG9" s="31"/>
      <c r="CH9" s="31"/>
      <c r="CI9" s="31"/>
      <c r="CJ9" s="31"/>
      <c r="CK9" s="31"/>
      <c r="CL9" s="31"/>
      <c r="CM9" s="27"/>
      <c r="CN9" s="27"/>
    </row>
    <row r="10" spans="1:92" ht="24" customHeight="1" x14ac:dyDescent="0.4">
      <c r="A10" s="1"/>
      <c r="B10" s="10"/>
      <c r="C10" s="10"/>
      <c r="D10" s="57"/>
      <c r="E10" s="57"/>
      <c r="F10" s="57"/>
      <c r="G10" s="9"/>
      <c r="I10" s="80"/>
      <c r="J10" s="80"/>
      <c r="K10" s="80"/>
      <c r="L10" s="80"/>
      <c r="M10" s="26"/>
      <c r="N10" s="38">
        <v>0</v>
      </c>
      <c r="O10" s="59"/>
      <c r="P10" s="55">
        <f>I9</f>
        <v>1500</v>
      </c>
      <c r="Q10" s="60"/>
      <c r="R10" s="32"/>
      <c r="S10" s="38">
        <v>0</v>
      </c>
      <c r="T10" s="59">
        <v>0</v>
      </c>
      <c r="U10" s="64">
        <f>$I$9</f>
        <v>1500</v>
      </c>
      <c r="V10" s="66"/>
      <c r="W10" s="32"/>
      <c r="X10" s="32"/>
      <c r="Y10" s="32"/>
      <c r="Z10" s="32"/>
      <c r="AA10" s="32"/>
      <c r="AB10" s="32"/>
      <c r="AC10" s="32"/>
      <c r="AD10" s="32"/>
      <c r="AE10" s="32"/>
      <c r="AF10" s="32"/>
      <c r="AG10" s="32"/>
      <c r="AH10" s="32"/>
      <c r="AI10" s="32"/>
      <c r="AJ10" s="32"/>
      <c r="AK10" s="32"/>
      <c r="AL10" s="32"/>
      <c r="AM10" s="27"/>
      <c r="AN10" s="27"/>
      <c r="AO10" s="27"/>
      <c r="AP10" s="27"/>
      <c r="AQ10" s="27"/>
      <c r="AR10" s="27"/>
      <c r="AS10" s="32"/>
      <c r="AT10" s="27"/>
      <c r="AU10" s="27"/>
      <c r="AV10" s="27"/>
      <c r="AW10" s="27"/>
      <c r="AX10" s="27"/>
      <c r="AY10" s="27"/>
      <c r="AZ10" s="27"/>
      <c r="BA10" s="27"/>
      <c r="BB10" s="27"/>
      <c r="BC10" s="27"/>
      <c r="BD10" s="27"/>
      <c r="BE10" s="27"/>
      <c r="BF10" s="27"/>
      <c r="BG10" s="27"/>
      <c r="BH10" s="32"/>
      <c r="BI10" s="1"/>
      <c r="BJ10" s="27"/>
      <c r="BK10" s="28"/>
      <c r="BL10" s="28"/>
      <c r="BM10" s="28"/>
      <c r="BN10" s="26"/>
      <c r="BO10" s="37">
        <f>BO9+1</f>
        <v>1</v>
      </c>
      <c r="BP10" s="48">
        <f t="shared" ref="BP10:BP33" si="0">$I$15*$P$10</f>
        <v>112.5</v>
      </c>
      <c r="BQ10" s="45">
        <f>BQ9+BP10</f>
        <v>1112.5</v>
      </c>
      <c r="BR10" s="47">
        <f>BQ10/BQ9</f>
        <v>1.1125</v>
      </c>
      <c r="BS10" s="32"/>
      <c r="BT10" s="37">
        <f>BT9+1</f>
        <v>1</v>
      </c>
      <c r="BU10" s="48">
        <f t="shared" ref="BU10:BU33" si="1">$I$15*BV9</f>
        <v>112.5</v>
      </c>
      <c r="BV10" s="45">
        <f>BV9+BU10</f>
        <v>1612.5</v>
      </c>
      <c r="BW10" s="49"/>
      <c r="BX10" s="32"/>
      <c r="BY10" s="32"/>
      <c r="BZ10" s="32"/>
      <c r="CA10" s="32"/>
      <c r="CB10" s="32"/>
      <c r="CC10" s="32"/>
      <c r="CD10" s="32"/>
      <c r="CE10" s="32"/>
      <c r="CF10" s="32"/>
      <c r="CG10" s="32"/>
      <c r="CH10" s="32"/>
      <c r="CI10" s="32"/>
      <c r="CJ10" s="32"/>
      <c r="CK10" s="32"/>
      <c r="CL10" s="32"/>
      <c r="CM10" s="32"/>
      <c r="CN10" s="27"/>
    </row>
    <row r="11" spans="1:92" ht="24" customHeight="1" x14ac:dyDescent="0.4">
      <c r="A11" s="1"/>
      <c r="B11" s="10"/>
      <c r="C11" s="12">
        <v>1</v>
      </c>
      <c r="D11" s="84" t="s">
        <v>15</v>
      </c>
      <c r="E11" s="84"/>
      <c r="F11" s="84"/>
      <c r="G11" s="9"/>
      <c r="I11" s="80"/>
      <c r="J11" s="80"/>
      <c r="K11" s="80"/>
      <c r="L11" s="80"/>
      <c r="M11" s="28"/>
      <c r="N11" s="37">
        <f>N10+1</f>
        <v>1</v>
      </c>
      <c r="O11" s="61">
        <f t="shared" ref="O11:O34" si="2">$I$15*$P$10</f>
        <v>112.5</v>
      </c>
      <c r="P11" s="56">
        <f>P10+O11</f>
        <v>1612.5</v>
      </c>
      <c r="Q11" s="67">
        <f>P11/P10-1</f>
        <v>7.4999999999999956E-2</v>
      </c>
      <c r="R11" s="32"/>
      <c r="S11" s="37">
        <f>S10+1</f>
        <v>1</v>
      </c>
      <c r="T11" s="61">
        <f t="shared" ref="T11:T34" si="3">$I$15*U10</f>
        <v>112.5</v>
      </c>
      <c r="U11" s="65">
        <f>U10+T11</f>
        <v>1612.5</v>
      </c>
      <c r="V11" s="67"/>
      <c r="W11" s="32"/>
      <c r="X11" s="32"/>
      <c r="Y11" s="32"/>
      <c r="Z11" s="32"/>
      <c r="AA11" s="32"/>
      <c r="AB11" s="32"/>
      <c r="AC11" s="32"/>
      <c r="AD11" s="32"/>
      <c r="AE11" s="32"/>
      <c r="AF11" s="32"/>
      <c r="AG11" s="32"/>
      <c r="AH11" s="32"/>
      <c r="AI11" s="32"/>
      <c r="AJ11" s="32"/>
      <c r="AK11" s="32"/>
      <c r="AL11" s="32"/>
      <c r="AM11" s="27"/>
      <c r="AN11" s="27"/>
      <c r="AO11" s="27"/>
      <c r="AP11" s="27"/>
      <c r="AQ11" s="27"/>
      <c r="AR11" s="27"/>
      <c r="AS11" s="27"/>
      <c r="AT11" s="27"/>
      <c r="AU11" s="27"/>
      <c r="AV11" s="27"/>
      <c r="AW11" s="27"/>
      <c r="AX11" s="27"/>
      <c r="AY11" s="27"/>
      <c r="AZ11" s="27"/>
      <c r="BA11" s="27"/>
      <c r="BB11" s="27"/>
      <c r="BC11" s="27"/>
      <c r="BD11" s="27"/>
      <c r="BE11" s="27"/>
      <c r="BF11" s="27"/>
      <c r="BG11" s="27"/>
      <c r="BH11" s="32"/>
      <c r="BI11" s="1"/>
      <c r="BJ11" s="27"/>
      <c r="BK11" s="28"/>
      <c r="BL11" s="28"/>
      <c r="BM11" s="28"/>
      <c r="BN11" s="28"/>
      <c r="BO11" s="37">
        <f t="shared" ref="BO11:BO33" si="4">BO10+1</f>
        <v>2</v>
      </c>
      <c r="BP11" s="48">
        <f t="shared" si="0"/>
        <v>112.5</v>
      </c>
      <c r="BQ11" s="45">
        <f t="shared" ref="BQ11:BQ33" si="5">BQ10+BP11</f>
        <v>1225</v>
      </c>
      <c r="BR11" s="47">
        <f t="shared" ref="BR11:BR33" si="6">BQ11/BQ10</f>
        <v>1.101123595505618</v>
      </c>
      <c r="BS11" s="32"/>
      <c r="BT11" s="37">
        <f t="shared" ref="BT11:BT33" si="7">BT10+1</f>
        <v>2</v>
      </c>
      <c r="BU11" s="48">
        <f t="shared" si="1"/>
        <v>120.9375</v>
      </c>
      <c r="BV11" s="45">
        <f t="shared" ref="BV11:BV33" si="8">BV10+BU11</f>
        <v>1733.4375</v>
      </c>
      <c r="BW11" s="50">
        <f t="shared" ref="BW11:BW33" si="9">BU11/BU10</f>
        <v>1.075</v>
      </c>
      <c r="BX11" s="32"/>
      <c r="BY11" s="32"/>
      <c r="BZ11" s="32"/>
      <c r="CA11" s="32"/>
      <c r="CB11" s="32"/>
      <c r="CC11" s="32"/>
      <c r="CD11" s="32"/>
      <c r="CE11" s="32"/>
      <c r="CF11" s="32"/>
      <c r="CG11" s="32"/>
      <c r="CH11" s="32"/>
      <c r="CI11" s="32"/>
      <c r="CJ11" s="32"/>
      <c r="CK11" s="32"/>
      <c r="CL11" s="32"/>
      <c r="CM11" s="32"/>
      <c r="CN11" s="27"/>
    </row>
    <row r="12" spans="1:92" ht="24" customHeight="1" x14ac:dyDescent="0.4">
      <c r="A12" s="1"/>
      <c r="B12" s="10"/>
      <c r="C12" s="10"/>
      <c r="D12" s="84"/>
      <c r="E12" s="84"/>
      <c r="F12" s="84"/>
      <c r="G12" s="13"/>
      <c r="I12" s="68"/>
      <c r="J12" s="68"/>
      <c r="K12" s="68"/>
      <c r="L12" s="68"/>
      <c r="M12" s="28"/>
      <c r="N12" s="37">
        <f t="shared" ref="N12:N34" si="10">N11+1</f>
        <v>2</v>
      </c>
      <c r="O12" s="61">
        <f t="shared" si="2"/>
        <v>112.5</v>
      </c>
      <c r="P12" s="56">
        <f t="shared" ref="P12:P34" si="11">P11+O12</f>
        <v>1725</v>
      </c>
      <c r="Q12" s="67">
        <f t="shared" ref="Q12:Q34" si="12">P12/P11-1</f>
        <v>6.9767441860465018E-2</v>
      </c>
      <c r="R12" s="32"/>
      <c r="S12" s="37">
        <f t="shared" ref="S12:S34" si="13">S11+1</f>
        <v>2</v>
      </c>
      <c r="T12" s="61">
        <f t="shared" si="3"/>
        <v>120.9375</v>
      </c>
      <c r="U12" s="65">
        <f t="shared" ref="U12:U34" si="14">U11+T12</f>
        <v>1733.4375</v>
      </c>
      <c r="V12" s="67">
        <f>T12/T11-1</f>
        <v>7.4999999999999956E-2</v>
      </c>
      <c r="W12" s="32"/>
      <c r="X12" s="32"/>
      <c r="Y12" s="32"/>
      <c r="Z12" s="32"/>
      <c r="AA12" s="32"/>
      <c r="AB12" s="32"/>
      <c r="AC12" s="32"/>
      <c r="AD12" s="32"/>
      <c r="AE12" s="32"/>
      <c r="AF12" s="32"/>
      <c r="AG12" s="32"/>
      <c r="AH12" s="32"/>
      <c r="AI12" s="32"/>
      <c r="AJ12" s="32"/>
      <c r="AK12" s="32"/>
      <c r="AL12" s="32"/>
      <c r="AM12" s="27"/>
      <c r="AN12" s="27"/>
      <c r="AO12" s="27"/>
      <c r="AP12" s="27"/>
      <c r="AQ12" s="27"/>
      <c r="AR12" s="27"/>
      <c r="AS12" s="27"/>
      <c r="AT12" s="27"/>
      <c r="AU12" s="27"/>
      <c r="AV12" s="27"/>
      <c r="AW12" s="27"/>
      <c r="AX12" s="27"/>
      <c r="AY12" s="27"/>
      <c r="AZ12" s="27"/>
      <c r="BA12" s="27"/>
      <c r="BB12" s="27"/>
      <c r="BC12" s="27"/>
      <c r="BD12" s="27"/>
      <c r="BE12" s="27"/>
      <c r="BF12" s="27"/>
      <c r="BG12" s="27"/>
      <c r="BH12" s="32"/>
      <c r="BI12" s="1"/>
      <c r="BJ12" s="27"/>
      <c r="BK12" s="28"/>
      <c r="BL12" s="28"/>
      <c r="BM12" s="28"/>
      <c r="BN12" s="28"/>
      <c r="BO12" s="37">
        <f t="shared" si="4"/>
        <v>3</v>
      </c>
      <c r="BP12" s="48">
        <f t="shared" si="0"/>
        <v>112.5</v>
      </c>
      <c r="BQ12" s="45">
        <f t="shared" si="5"/>
        <v>1337.5</v>
      </c>
      <c r="BR12" s="47">
        <f t="shared" si="6"/>
        <v>1.0918367346938775</v>
      </c>
      <c r="BS12" s="32"/>
      <c r="BT12" s="37">
        <f t="shared" si="7"/>
        <v>3</v>
      </c>
      <c r="BU12" s="48">
        <f t="shared" si="1"/>
        <v>130.0078125</v>
      </c>
      <c r="BV12" s="45">
        <f t="shared" si="8"/>
        <v>1863.4453125</v>
      </c>
      <c r="BW12" s="50">
        <f t="shared" si="9"/>
        <v>1.075</v>
      </c>
      <c r="BX12" s="32"/>
      <c r="BY12" s="32"/>
      <c r="BZ12" s="32"/>
      <c r="CA12" s="32"/>
      <c r="CB12" s="32"/>
      <c r="CC12" s="32"/>
      <c r="CD12" s="32"/>
      <c r="CE12" s="32"/>
      <c r="CF12" s="32"/>
      <c r="CG12" s="32"/>
      <c r="CH12" s="32"/>
      <c r="CI12" s="32"/>
      <c r="CJ12" s="32"/>
      <c r="CK12" s="32"/>
      <c r="CL12" s="32"/>
      <c r="CM12" s="32"/>
      <c r="CN12" s="27"/>
    </row>
    <row r="13" spans="1:92" ht="24" customHeight="1" x14ac:dyDescent="0.4">
      <c r="A13" s="1"/>
      <c r="B13" s="10"/>
      <c r="C13" s="8"/>
      <c r="D13" s="84"/>
      <c r="E13" s="84"/>
      <c r="F13" s="84"/>
      <c r="G13" s="13"/>
      <c r="I13" s="68"/>
      <c r="J13" s="68"/>
      <c r="K13" s="68"/>
      <c r="L13" s="68"/>
      <c r="M13" s="28"/>
      <c r="N13" s="37">
        <f t="shared" si="10"/>
        <v>3</v>
      </c>
      <c r="O13" s="61">
        <f t="shared" si="2"/>
        <v>112.5</v>
      </c>
      <c r="P13" s="56">
        <f t="shared" si="11"/>
        <v>1837.5</v>
      </c>
      <c r="Q13" s="67">
        <f t="shared" si="12"/>
        <v>6.5217391304347894E-2</v>
      </c>
      <c r="R13" s="28"/>
      <c r="S13" s="37">
        <f t="shared" si="13"/>
        <v>3</v>
      </c>
      <c r="T13" s="61">
        <f t="shared" si="3"/>
        <v>130.0078125</v>
      </c>
      <c r="U13" s="65">
        <f t="shared" si="14"/>
        <v>1863.4453125</v>
      </c>
      <c r="V13" s="67">
        <f t="shared" ref="V13:V34" si="15">T13/T12-1</f>
        <v>7.4999999999999956E-2</v>
      </c>
      <c r="W13" s="28"/>
      <c r="X13" s="28"/>
      <c r="Y13" s="28"/>
      <c r="Z13" s="28"/>
      <c r="AA13" s="28"/>
      <c r="AB13" s="28"/>
      <c r="AC13" s="28"/>
      <c r="AD13" s="28"/>
      <c r="AE13" s="28"/>
      <c r="AF13" s="28"/>
      <c r="AG13" s="32"/>
      <c r="AH13" s="32"/>
      <c r="AI13" s="32"/>
      <c r="AJ13" s="32"/>
      <c r="AK13" s="32"/>
      <c r="AL13" s="32"/>
      <c r="AM13" s="27"/>
      <c r="AN13" s="27"/>
      <c r="AO13" s="27"/>
      <c r="AP13" s="27"/>
      <c r="AQ13" s="27"/>
      <c r="AR13" s="27"/>
      <c r="AS13" s="27"/>
      <c r="AT13" s="27"/>
      <c r="AU13" s="27"/>
      <c r="AV13" s="27"/>
      <c r="AW13" s="27"/>
      <c r="AX13" s="27"/>
      <c r="AY13" s="27"/>
      <c r="AZ13" s="27"/>
      <c r="BA13" s="27"/>
      <c r="BB13" s="27"/>
      <c r="BC13" s="27"/>
      <c r="BD13" s="27"/>
      <c r="BE13" s="27"/>
      <c r="BF13" s="27"/>
      <c r="BG13" s="27"/>
      <c r="BH13" s="32"/>
      <c r="BI13" s="1"/>
      <c r="BJ13" s="32"/>
      <c r="BK13" s="33"/>
      <c r="BL13" s="28"/>
      <c r="BM13" s="31"/>
      <c r="BN13" s="28"/>
      <c r="BO13" s="37">
        <f t="shared" si="4"/>
        <v>4</v>
      </c>
      <c r="BP13" s="48">
        <f t="shared" si="0"/>
        <v>112.5</v>
      </c>
      <c r="BQ13" s="45">
        <f t="shared" si="5"/>
        <v>1450</v>
      </c>
      <c r="BR13" s="47">
        <f t="shared" si="6"/>
        <v>1.0841121495327102</v>
      </c>
      <c r="BS13" s="28"/>
      <c r="BT13" s="37">
        <f t="shared" si="7"/>
        <v>4</v>
      </c>
      <c r="BU13" s="48">
        <f t="shared" si="1"/>
        <v>139.75839843750001</v>
      </c>
      <c r="BV13" s="45">
        <f t="shared" si="8"/>
        <v>2003.2037109375001</v>
      </c>
      <c r="BW13" s="50">
        <f t="shared" si="9"/>
        <v>1.075</v>
      </c>
      <c r="BX13" s="28"/>
      <c r="BY13" s="28"/>
      <c r="BZ13" s="28"/>
      <c r="CA13" s="28"/>
      <c r="CB13" s="28"/>
      <c r="CC13" s="28"/>
      <c r="CD13" s="28"/>
      <c r="CE13" s="28"/>
      <c r="CF13" s="28"/>
      <c r="CG13" s="28"/>
      <c r="CH13" s="32"/>
      <c r="CI13" s="32"/>
      <c r="CJ13" s="32"/>
      <c r="CK13" s="32"/>
      <c r="CL13" s="32"/>
      <c r="CM13" s="32"/>
      <c r="CN13" s="27"/>
    </row>
    <row r="14" spans="1:92" ht="24" customHeight="1" x14ac:dyDescent="0.4">
      <c r="A14" s="1"/>
      <c r="B14" s="10"/>
      <c r="C14" s="8"/>
      <c r="D14" s="84"/>
      <c r="E14" s="84"/>
      <c r="F14" s="84"/>
      <c r="G14" s="9"/>
      <c r="I14" s="79" t="s">
        <v>3</v>
      </c>
      <c r="J14" s="79"/>
      <c r="K14" s="79"/>
      <c r="L14" s="79"/>
      <c r="M14" s="28"/>
      <c r="N14" s="37">
        <f t="shared" si="10"/>
        <v>4</v>
      </c>
      <c r="O14" s="61">
        <f t="shared" si="2"/>
        <v>112.5</v>
      </c>
      <c r="P14" s="56">
        <f t="shared" si="11"/>
        <v>1950</v>
      </c>
      <c r="Q14" s="67">
        <f t="shared" si="12"/>
        <v>6.1224489795918435E-2</v>
      </c>
      <c r="R14" s="27"/>
      <c r="S14" s="37">
        <f t="shared" si="13"/>
        <v>4</v>
      </c>
      <c r="T14" s="61">
        <f t="shared" si="3"/>
        <v>139.75839843750001</v>
      </c>
      <c r="U14" s="65">
        <f t="shared" si="14"/>
        <v>2003.2037109375001</v>
      </c>
      <c r="V14" s="67">
        <f t="shared" si="15"/>
        <v>7.4999999999999956E-2</v>
      </c>
      <c r="W14" s="27"/>
      <c r="X14" s="27"/>
      <c r="Y14" s="27"/>
      <c r="Z14" s="27"/>
      <c r="AA14" s="27"/>
      <c r="AB14" s="27"/>
      <c r="AC14" s="27"/>
      <c r="AD14" s="27"/>
      <c r="AE14" s="27"/>
      <c r="AF14" s="27"/>
      <c r="AG14" s="27"/>
      <c r="AH14" s="32"/>
      <c r="AI14" s="32"/>
      <c r="AJ14" s="32"/>
      <c r="AK14" s="32"/>
      <c r="AL14" s="32"/>
      <c r="AM14" s="27"/>
      <c r="AN14" s="27"/>
      <c r="AO14" s="27"/>
      <c r="AP14" s="27"/>
      <c r="AQ14" s="27"/>
      <c r="AR14" s="27"/>
      <c r="AS14" s="27"/>
      <c r="AT14" s="27"/>
      <c r="AU14" s="27"/>
      <c r="AV14" s="27"/>
      <c r="AW14" s="27"/>
      <c r="AX14" s="27"/>
      <c r="AY14" s="27"/>
      <c r="AZ14" s="27"/>
      <c r="BA14" s="27"/>
      <c r="BB14" s="27"/>
      <c r="BC14" s="27"/>
      <c r="BD14" s="27"/>
      <c r="BE14" s="27"/>
      <c r="BF14" s="27"/>
      <c r="BG14" s="27"/>
      <c r="BH14" s="32"/>
      <c r="BI14" s="1"/>
      <c r="BJ14" s="27"/>
      <c r="BK14" s="28"/>
      <c r="BL14" s="31"/>
      <c r="BM14" s="31"/>
      <c r="BN14" s="28"/>
      <c r="BO14" s="37">
        <f t="shared" si="4"/>
        <v>5</v>
      </c>
      <c r="BP14" s="48">
        <f t="shared" si="0"/>
        <v>112.5</v>
      </c>
      <c r="BQ14" s="45">
        <f t="shared" si="5"/>
        <v>1562.5</v>
      </c>
      <c r="BR14" s="47">
        <f t="shared" si="6"/>
        <v>1.0775862068965518</v>
      </c>
      <c r="BS14" s="27"/>
      <c r="BT14" s="37">
        <f t="shared" si="7"/>
        <v>5</v>
      </c>
      <c r="BU14" s="48">
        <f t="shared" si="1"/>
        <v>150.24027832031251</v>
      </c>
      <c r="BV14" s="45">
        <f t="shared" si="8"/>
        <v>2153.4439892578125</v>
      </c>
      <c r="BW14" s="50">
        <f t="shared" si="9"/>
        <v>1.075</v>
      </c>
      <c r="BX14" s="27"/>
      <c r="BY14" s="27"/>
      <c r="BZ14" s="27"/>
      <c r="CA14" s="27"/>
      <c r="CB14" s="27"/>
      <c r="CC14" s="27"/>
      <c r="CD14" s="27"/>
      <c r="CE14" s="27"/>
      <c r="CF14" s="27"/>
      <c r="CG14" s="27"/>
      <c r="CH14" s="27"/>
      <c r="CI14" s="32"/>
      <c r="CJ14" s="32"/>
      <c r="CK14" s="32"/>
      <c r="CL14" s="32"/>
      <c r="CM14" s="32"/>
      <c r="CN14" s="27"/>
    </row>
    <row r="15" spans="1:92" ht="24" customHeight="1" x14ac:dyDescent="0.4">
      <c r="A15" s="1"/>
      <c r="B15" s="14"/>
      <c r="C15" s="8">
        <v>2</v>
      </c>
      <c r="D15" s="84" t="s">
        <v>16</v>
      </c>
      <c r="E15" s="84"/>
      <c r="F15" s="84"/>
      <c r="G15" s="9"/>
      <c r="I15" s="81">
        <v>7.4999999999999997E-2</v>
      </c>
      <c r="J15" s="81"/>
      <c r="K15" s="81"/>
      <c r="L15" s="81"/>
      <c r="M15" s="28"/>
      <c r="N15" s="37">
        <f t="shared" si="10"/>
        <v>5</v>
      </c>
      <c r="O15" s="61">
        <f t="shared" si="2"/>
        <v>112.5</v>
      </c>
      <c r="P15" s="56">
        <f t="shared" si="11"/>
        <v>2062.5</v>
      </c>
      <c r="Q15" s="67">
        <f t="shared" si="12"/>
        <v>5.7692307692307709E-2</v>
      </c>
      <c r="R15" s="27"/>
      <c r="S15" s="37">
        <f t="shared" si="13"/>
        <v>5</v>
      </c>
      <c r="T15" s="61">
        <f t="shared" si="3"/>
        <v>150.24027832031251</v>
      </c>
      <c r="U15" s="65">
        <f t="shared" si="14"/>
        <v>2153.4439892578125</v>
      </c>
      <c r="V15" s="67">
        <f t="shared" si="15"/>
        <v>7.4999999999999956E-2</v>
      </c>
      <c r="W15" s="27"/>
      <c r="X15" s="27"/>
      <c r="Y15" s="27"/>
      <c r="Z15" s="27"/>
      <c r="AA15" s="27"/>
      <c r="AB15" s="27"/>
      <c r="AC15" s="27"/>
      <c r="AD15" s="27"/>
      <c r="AE15" s="27"/>
      <c r="AF15" s="27"/>
      <c r="AG15" s="27"/>
      <c r="AH15" s="32"/>
      <c r="AI15" s="32"/>
      <c r="AJ15" s="32"/>
      <c r="AK15" s="32"/>
      <c r="AL15" s="32"/>
      <c r="AM15" s="27"/>
      <c r="AN15" s="27"/>
      <c r="AO15" s="27"/>
      <c r="AP15" s="27"/>
      <c r="AQ15" s="27"/>
      <c r="AR15" s="27"/>
      <c r="AS15" s="27"/>
      <c r="AT15" s="27"/>
      <c r="AU15" s="27"/>
      <c r="AV15" s="27"/>
      <c r="AW15" s="27"/>
      <c r="AX15" s="27"/>
      <c r="AY15" s="27"/>
      <c r="AZ15" s="27"/>
      <c r="BA15" s="27"/>
      <c r="BB15" s="27"/>
      <c r="BC15" s="27"/>
      <c r="BD15" s="27"/>
      <c r="BE15" s="27"/>
      <c r="BF15" s="27"/>
      <c r="BG15" s="27"/>
      <c r="BH15" s="32"/>
      <c r="BI15" s="1"/>
      <c r="BJ15" s="27"/>
      <c r="BK15" s="28"/>
      <c r="BL15" s="31"/>
      <c r="BM15" s="31"/>
      <c r="BN15" s="28"/>
      <c r="BO15" s="37">
        <f t="shared" si="4"/>
        <v>6</v>
      </c>
      <c r="BP15" s="48">
        <f t="shared" si="0"/>
        <v>112.5</v>
      </c>
      <c r="BQ15" s="45">
        <f t="shared" si="5"/>
        <v>1675</v>
      </c>
      <c r="BR15" s="47">
        <f t="shared" si="6"/>
        <v>1.0720000000000001</v>
      </c>
      <c r="BS15" s="27"/>
      <c r="BT15" s="37">
        <f t="shared" si="7"/>
        <v>6</v>
      </c>
      <c r="BU15" s="48">
        <f t="shared" si="1"/>
        <v>161.50829919433593</v>
      </c>
      <c r="BV15" s="45">
        <f t="shared" si="8"/>
        <v>2314.9522884521484</v>
      </c>
      <c r="BW15" s="50">
        <f t="shared" si="9"/>
        <v>1.075</v>
      </c>
      <c r="BX15" s="27"/>
      <c r="BY15" s="27"/>
      <c r="BZ15" s="27"/>
      <c r="CA15" s="27"/>
      <c r="CB15" s="27"/>
      <c r="CC15" s="27"/>
      <c r="CD15" s="27"/>
      <c r="CE15" s="27"/>
      <c r="CF15" s="27"/>
      <c r="CG15" s="27"/>
      <c r="CH15" s="27"/>
      <c r="CI15" s="32"/>
      <c r="CJ15" s="32"/>
      <c r="CK15" s="32"/>
      <c r="CL15" s="32"/>
      <c r="CM15" s="32"/>
      <c r="CN15" s="27"/>
    </row>
    <row r="16" spans="1:92" ht="24" customHeight="1" x14ac:dyDescent="0.4">
      <c r="A16" s="1"/>
      <c r="B16" s="10"/>
      <c r="C16" s="10"/>
      <c r="D16" s="84"/>
      <c r="E16" s="84"/>
      <c r="F16" s="84"/>
      <c r="G16" s="9"/>
      <c r="I16" s="81"/>
      <c r="J16" s="81"/>
      <c r="K16" s="81"/>
      <c r="L16" s="81"/>
      <c r="M16" s="28"/>
      <c r="N16" s="37">
        <f t="shared" si="10"/>
        <v>6</v>
      </c>
      <c r="O16" s="61">
        <f t="shared" si="2"/>
        <v>112.5</v>
      </c>
      <c r="P16" s="56">
        <f t="shared" si="11"/>
        <v>2175</v>
      </c>
      <c r="Q16" s="67">
        <f t="shared" si="12"/>
        <v>5.4545454545454453E-2</v>
      </c>
      <c r="R16" s="27"/>
      <c r="S16" s="37">
        <f t="shared" si="13"/>
        <v>6</v>
      </c>
      <c r="T16" s="61">
        <f t="shared" si="3"/>
        <v>161.50829919433593</v>
      </c>
      <c r="U16" s="65">
        <f t="shared" si="14"/>
        <v>2314.9522884521484</v>
      </c>
      <c r="V16" s="67">
        <f t="shared" si="15"/>
        <v>7.4999999999999956E-2</v>
      </c>
      <c r="W16" s="27"/>
      <c r="X16" s="27"/>
      <c r="Y16" s="27"/>
      <c r="Z16" s="27"/>
      <c r="AA16" s="27"/>
      <c r="AB16" s="27"/>
      <c r="AC16" s="27"/>
      <c r="AD16" s="27"/>
      <c r="AE16" s="27"/>
      <c r="AF16" s="27"/>
      <c r="AG16" s="27"/>
      <c r="AH16" s="32"/>
      <c r="AI16" s="32"/>
      <c r="AJ16" s="32"/>
      <c r="AK16" s="32"/>
      <c r="AL16" s="32"/>
      <c r="AM16" s="27"/>
      <c r="AN16" s="27"/>
      <c r="AO16" s="27"/>
      <c r="AP16" s="27"/>
      <c r="AQ16" s="27"/>
      <c r="AR16" s="27"/>
      <c r="AS16" s="27"/>
      <c r="AT16" s="27"/>
      <c r="AU16" s="27"/>
      <c r="AV16" s="27"/>
      <c r="AW16" s="27"/>
      <c r="AX16" s="27"/>
      <c r="AY16" s="27"/>
      <c r="AZ16" s="27"/>
      <c r="BA16" s="27"/>
      <c r="BB16" s="27"/>
      <c r="BC16" s="27"/>
      <c r="BD16" s="27"/>
      <c r="BE16" s="27"/>
      <c r="BF16" s="27"/>
      <c r="BG16" s="27"/>
      <c r="BH16" s="32"/>
      <c r="BI16" s="1"/>
      <c r="BJ16" s="27"/>
      <c r="BK16" s="28"/>
      <c r="BL16" s="31"/>
      <c r="BM16" s="31"/>
      <c r="BN16" s="28"/>
      <c r="BO16" s="37">
        <f t="shared" si="4"/>
        <v>7</v>
      </c>
      <c r="BP16" s="48">
        <f t="shared" si="0"/>
        <v>112.5</v>
      </c>
      <c r="BQ16" s="45">
        <f t="shared" si="5"/>
        <v>1787.5</v>
      </c>
      <c r="BR16" s="47">
        <f t="shared" si="6"/>
        <v>1.0671641791044777</v>
      </c>
      <c r="BS16" s="27"/>
      <c r="BT16" s="37">
        <f t="shared" si="7"/>
        <v>7</v>
      </c>
      <c r="BU16" s="48">
        <f t="shared" si="1"/>
        <v>173.62142163391113</v>
      </c>
      <c r="BV16" s="45">
        <f t="shared" si="8"/>
        <v>2488.5737100860597</v>
      </c>
      <c r="BW16" s="50">
        <f t="shared" si="9"/>
        <v>1.075</v>
      </c>
      <c r="BX16" s="27"/>
      <c r="BY16" s="27"/>
      <c r="BZ16" s="27"/>
      <c r="CA16" s="27"/>
      <c r="CB16" s="27"/>
      <c r="CC16" s="27"/>
      <c r="CD16" s="27"/>
      <c r="CE16" s="27"/>
      <c r="CF16" s="27"/>
      <c r="CG16" s="27"/>
      <c r="CH16" s="27"/>
      <c r="CI16" s="32"/>
      <c r="CJ16" s="32"/>
      <c r="CK16" s="32"/>
      <c r="CL16" s="32"/>
      <c r="CM16" s="32"/>
      <c r="CN16" s="27"/>
    </row>
    <row r="17" spans="1:92" ht="24" customHeight="1" x14ac:dyDescent="0.4">
      <c r="A17" s="1"/>
      <c r="B17" s="4"/>
      <c r="C17" s="8"/>
      <c r="D17" s="84"/>
      <c r="E17" s="84"/>
      <c r="F17" s="84"/>
      <c r="G17" s="9"/>
      <c r="I17" s="81"/>
      <c r="J17" s="81"/>
      <c r="K17" s="81"/>
      <c r="L17" s="81"/>
      <c r="M17" s="28"/>
      <c r="N17" s="37">
        <f t="shared" si="10"/>
        <v>7</v>
      </c>
      <c r="O17" s="61">
        <f t="shared" si="2"/>
        <v>112.5</v>
      </c>
      <c r="P17" s="56">
        <f t="shared" si="11"/>
        <v>2287.5</v>
      </c>
      <c r="Q17" s="67">
        <f t="shared" si="12"/>
        <v>5.1724137931034475E-2</v>
      </c>
      <c r="R17" s="28"/>
      <c r="S17" s="37">
        <f t="shared" si="13"/>
        <v>7</v>
      </c>
      <c r="T17" s="61">
        <f t="shared" si="3"/>
        <v>173.62142163391113</v>
      </c>
      <c r="U17" s="65">
        <f t="shared" si="14"/>
        <v>2488.5737100860597</v>
      </c>
      <c r="V17" s="67">
        <f t="shared" si="15"/>
        <v>7.4999999999999956E-2</v>
      </c>
      <c r="W17" s="28"/>
      <c r="X17" s="28"/>
      <c r="Y17" s="28"/>
      <c r="Z17" s="28"/>
      <c r="AA17" s="28"/>
      <c r="AB17" s="28"/>
      <c r="AC17" s="28"/>
      <c r="AD17" s="28"/>
      <c r="AE17" s="28"/>
      <c r="AF17" s="28"/>
      <c r="AG17" s="28"/>
      <c r="AH17" s="28"/>
      <c r="AI17" s="28"/>
      <c r="AJ17" s="28"/>
      <c r="AK17" s="28"/>
      <c r="AL17" s="28"/>
      <c r="AM17" s="28"/>
      <c r="AN17" s="28"/>
      <c r="AO17" s="28"/>
      <c r="AP17" s="28"/>
      <c r="AQ17" s="27"/>
      <c r="AR17" s="27"/>
      <c r="AS17" s="27"/>
      <c r="AT17" s="27"/>
      <c r="AU17" s="27"/>
      <c r="AV17" s="27"/>
      <c r="AW17" s="27"/>
      <c r="AX17" s="27"/>
      <c r="AY17" s="27"/>
      <c r="AZ17" s="27"/>
      <c r="BA17" s="27"/>
      <c r="BB17" s="27"/>
      <c r="BC17" s="27"/>
      <c r="BD17" s="27"/>
      <c r="BE17" s="27"/>
      <c r="BF17" s="27"/>
      <c r="BG17" s="27"/>
      <c r="BH17" s="32"/>
      <c r="BI17" s="1"/>
      <c r="BJ17" s="36"/>
      <c r="BK17" s="28"/>
      <c r="BL17" s="31"/>
      <c r="BM17" s="31"/>
      <c r="BN17" s="28"/>
      <c r="BO17" s="37">
        <f t="shared" si="4"/>
        <v>8</v>
      </c>
      <c r="BP17" s="48">
        <f t="shared" si="0"/>
        <v>112.5</v>
      </c>
      <c r="BQ17" s="45">
        <f t="shared" si="5"/>
        <v>1900</v>
      </c>
      <c r="BR17" s="47">
        <f t="shared" si="6"/>
        <v>1.0629370629370629</v>
      </c>
      <c r="BS17" s="28"/>
      <c r="BT17" s="37">
        <f t="shared" si="7"/>
        <v>8</v>
      </c>
      <c r="BU17" s="48">
        <f t="shared" si="1"/>
        <v>186.64302825645447</v>
      </c>
      <c r="BV17" s="45">
        <f t="shared" si="8"/>
        <v>2675.216738342514</v>
      </c>
      <c r="BW17" s="50">
        <f t="shared" si="9"/>
        <v>1.075</v>
      </c>
      <c r="BX17" s="28"/>
      <c r="BY17" s="28"/>
      <c r="BZ17" s="28"/>
      <c r="CA17" s="28"/>
      <c r="CB17" s="28"/>
      <c r="CC17" s="28"/>
      <c r="CD17" s="28"/>
      <c r="CE17" s="28"/>
      <c r="CF17" s="28"/>
      <c r="CG17" s="28"/>
      <c r="CH17" s="28"/>
      <c r="CI17" s="28"/>
      <c r="CJ17" s="28"/>
      <c r="CK17" s="28"/>
      <c r="CL17" s="28"/>
      <c r="CM17" s="28"/>
      <c r="CN17" s="28"/>
    </row>
    <row r="18" spans="1:92" ht="24" customHeight="1" x14ac:dyDescent="0.4">
      <c r="A18" s="1"/>
      <c r="B18" s="4"/>
      <c r="C18" s="8">
        <v>3</v>
      </c>
      <c r="D18" s="77" t="s">
        <v>17</v>
      </c>
      <c r="E18" s="77"/>
      <c r="F18" s="77"/>
      <c r="G18" s="9"/>
      <c r="I18" s="69"/>
      <c r="J18" s="69"/>
      <c r="K18" s="69"/>
      <c r="L18" s="69"/>
      <c r="M18" s="28"/>
      <c r="N18" s="37">
        <f t="shared" si="10"/>
        <v>8</v>
      </c>
      <c r="O18" s="61">
        <f t="shared" si="2"/>
        <v>112.5</v>
      </c>
      <c r="P18" s="56">
        <f t="shared" si="11"/>
        <v>2400</v>
      </c>
      <c r="Q18" s="67">
        <f t="shared" si="12"/>
        <v>4.9180327868852514E-2</v>
      </c>
      <c r="R18" s="27"/>
      <c r="S18" s="37">
        <f t="shared" si="13"/>
        <v>8</v>
      </c>
      <c r="T18" s="61">
        <f t="shared" si="3"/>
        <v>186.64302825645447</v>
      </c>
      <c r="U18" s="65">
        <f t="shared" si="14"/>
        <v>2675.216738342514</v>
      </c>
      <c r="V18" s="67">
        <f t="shared" si="15"/>
        <v>7.4999999999999956E-2</v>
      </c>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32"/>
      <c r="BI18" s="1"/>
      <c r="BJ18" s="27"/>
      <c r="BK18" s="28"/>
      <c r="BL18" s="31"/>
      <c r="BM18" s="31"/>
      <c r="BN18" s="28"/>
      <c r="BO18" s="37">
        <f t="shared" si="4"/>
        <v>9</v>
      </c>
      <c r="BP18" s="48">
        <f t="shared" si="0"/>
        <v>112.5</v>
      </c>
      <c r="BQ18" s="45">
        <f t="shared" si="5"/>
        <v>2012.5</v>
      </c>
      <c r="BR18" s="47">
        <f t="shared" si="6"/>
        <v>1.0592105263157894</v>
      </c>
      <c r="BS18" s="27"/>
      <c r="BT18" s="37">
        <f t="shared" si="7"/>
        <v>9</v>
      </c>
      <c r="BU18" s="48">
        <f t="shared" si="1"/>
        <v>200.64125537568853</v>
      </c>
      <c r="BV18" s="45">
        <f t="shared" si="8"/>
        <v>2875.8579937182026</v>
      </c>
      <c r="BW18" s="50">
        <f t="shared" si="9"/>
        <v>1.075</v>
      </c>
      <c r="BX18" s="27"/>
      <c r="BY18" s="27"/>
      <c r="BZ18" s="27"/>
      <c r="CA18" s="27"/>
      <c r="CB18" s="27"/>
      <c r="CC18" s="27"/>
      <c r="CD18" s="27"/>
      <c r="CE18" s="27"/>
      <c r="CF18" s="27"/>
      <c r="CG18" s="27"/>
      <c r="CH18" s="27"/>
      <c r="CI18" s="27"/>
      <c r="CJ18" s="27"/>
      <c r="CK18" s="27"/>
      <c r="CL18" s="27"/>
      <c r="CM18" s="27"/>
      <c r="CN18" s="27"/>
    </row>
    <row r="19" spans="1:92" ht="24" customHeight="1" x14ac:dyDescent="0.4">
      <c r="A19" s="1"/>
      <c r="B19" s="13"/>
      <c r="C19" s="13"/>
      <c r="D19" s="77"/>
      <c r="E19" s="77"/>
      <c r="F19" s="77"/>
      <c r="G19" s="9"/>
      <c r="I19" s="69"/>
      <c r="J19" s="69"/>
      <c r="K19" s="69"/>
      <c r="L19" s="69"/>
      <c r="M19" s="28"/>
      <c r="N19" s="37">
        <f t="shared" si="10"/>
        <v>9</v>
      </c>
      <c r="O19" s="61">
        <f t="shared" si="2"/>
        <v>112.5</v>
      </c>
      <c r="P19" s="56">
        <f t="shared" si="11"/>
        <v>2512.5</v>
      </c>
      <c r="Q19" s="67">
        <f t="shared" si="12"/>
        <v>4.6875E-2</v>
      </c>
      <c r="R19" s="27"/>
      <c r="S19" s="37">
        <f t="shared" si="13"/>
        <v>9</v>
      </c>
      <c r="T19" s="61">
        <f t="shared" si="3"/>
        <v>200.64125537568853</v>
      </c>
      <c r="U19" s="65">
        <f t="shared" si="14"/>
        <v>2875.8579937182026</v>
      </c>
      <c r="V19" s="67">
        <f t="shared" si="15"/>
        <v>7.4999999999999956E-2</v>
      </c>
      <c r="W19" s="27"/>
      <c r="X19" s="27"/>
      <c r="Y19" s="27"/>
      <c r="Z19" s="27"/>
      <c r="AA19" s="27"/>
      <c r="AB19" s="27"/>
      <c r="AC19" s="27"/>
      <c r="AD19" s="27"/>
      <c r="AE19" s="27"/>
      <c r="AF19" s="27"/>
      <c r="AG19" s="27"/>
      <c r="AH19" s="32"/>
      <c r="AI19" s="32"/>
      <c r="AJ19" s="32"/>
      <c r="AK19" s="32"/>
      <c r="AL19" s="32"/>
      <c r="AM19" s="27"/>
      <c r="AN19" s="27"/>
      <c r="AO19" s="27"/>
      <c r="AP19" s="27"/>
      <c r="AQ19" s="27"/>
      <c r="AR19" s="27"/>
      <c r="AS19" s="27"/>
      <c r="AT19" s="27"/>
      <c r="AU19" s="27"/>
      <c r="AV19" s="27"/>
      <c r="AW19" s="27"/>
      <c r="AX19" s="27"/>
      <c r="AY19" s="27"/>
      <c r="AZ19" s="27"/>
      <c r="BA19" s="27"/>
      <c r="BB19" s="27"/>
      <c r="BC19" s="27"/>
      <c r="BD19" s="27"/>
      <c r="BE19" s="27"/>
      <c r="BF19" s="27"/>
      <c r="BG19" s="27"/>
      <c r="BH19" s="32"/>
      <c r="BI19" s="1"/>
      <c r="BJ19" s="27"/>
      <c r="BK19" s="28"/>
      <c r="BL19" s="31"/>
      <c r="BM19" s="31"/>
      <c r="BN19" s="28"/>
      <c r="BO19" s="37">
        <f t="shared" si="4"/>
        <v>10</v>
      </c>
      <c r="BP19" s="48">
        <f t="shared" si="0"/>
        <v>112.5</v>
      </c>
      <c r="BQ19" s="45">
        <f t="shared" si="5"/>
        <v>2125</v>
      </c>
      <c r="BR19" s="47">
        <f t="shared" si="6"/>
        <v>1.0559006211180124</v>
      </c>
      <c r="BS19" s="27"/>
      <c r="BT19" s="37">
        <f t="shared" si="7"/>
        <v>10</v>
      </c>
      <c r="BU19" s="48">
        <f t="shared" si="1"/>
        <v>215.68934952886519</v>
      </c>
      <c r="BV19" s="45">
        <f t="shared" si="8"/>
        <v>3091.5473432470676</v>
      </c>
      <c r="BW19" s="50">
        <f t="shared" si="9"/>
        <v>1.0750000000000002</v>
      </c>
      <c r="BX19" s="27"/>
      <c r="BY19" s="27"/>
      <c r="BZ19" s="27"/>
      <c r="CA19" s="27"/>
      <c r="CB19" s="27"/>
      <c r="CC19" s="27"/>
      <c r="CD19" s="27"/>
      <c r="CE19" s="27"/>
      <c r="CF19" s="27"/>
      <c r="CG19" s="27"/>
      <c r="CH19" s="27"/>
      <c r="CI19" s="32"/>
      <c r="CJ19" s="32"/>
      <c r="CK19" s="32"/>
      <c r="CL19" s="32"/>
      <c r="CM19" s="32"/>
      <c r="CN19" s="27"/>
    </row>
    <row r="20" spans="1:92" ht="24" customHeight="1" x14ac:dyDescent="0.5">
      <c r="A20" s="1"/>
      <c r="B20" s="13"/>
      <c r="C20" s="21"/>
      <c r="D20" s="77"/>
      <c r="E20" s="77"/>
      <c r="F20" s="77"/>
      <c r="G20" s="9"/>
      <c r="I20" s="27"/>
      <c r="J20" s="28"/>
      <c r="K20" s="31"/>
      <c r="L20" s="31"/>
      <c r="M20" s="28"/>
      <c r="N20" s="37">
        <f t="shared" si="10"/>
        <v>10</v>
      </c>
      <c r="O20" s="61">
        <f t="shared" si="2"/>
        <v>112.5</v>
      </c>
      <c r="P20" s="56">
        <f t="shared" si="11"/>
        <v>2625</v>
      </c>
      <c r="Q20" s="67">
        <f t="shared" si="12"/>
        <v>4.4776119402984982E-2</v>
      </c>
      <c r="R20" s="27"/>
      <c r="S20" s="37">
        <f t="shared" si="13"/>
        <v>10</v>
      </c>
      <c r="T20" s="61">
        <f t="shared" si="3"/>
        <v>215.68934952886519</v>
      </c>
      <c r="U20" s="65">
        <f t="shared" si="14"/>
        <v>3091.5473432470676</v>
      </c>
      <c r="V20" s="67">
        <f t="shared" si="15"/>
        <v>7.5000000000000178E-2</v>
      </c>
      <c r="W20" s="27"/>
      <c r="X20" s="27"/>
      <c r="Y20" s="27"/>
      <c r="Z20" s="27"/>
      <c r="AA20" s="27"/>
      <c r="AB20" s="27"/>
      <c r="AC20" s="27"/>
      <c r="AD20" s="27"/>
      <c r="AE20" s="27"/>
      <c r="AF20" s="27"/>
      <c r="AG20" s="27"/>
      <c r="AH20" s="32"/>
      <c r="AI20" s="32"/>
      <c r="AJ20" s="32"/>
      <c r="AK20" s="32"/>
      <c r="AL20" s="32"/>
      <c r="AM20" s="27"/>
      <c r="AN20" s="27"/>
      <c r="AO20" s="27"/>
      <c r="AP20" s="27"/>
      <c r="AQ20" s="27"/>
      <c r="AR20" s="27"/>
      <c r="AS20" s="27"/>
      <c r="AT20" s="27"/>
      <c r="AU20" s="27"/>
      <c r="AV20" s="27"/>
      <c r="AW20" s="27"/>
      <c r="AX20" s="27"/>
      <c r="AY20" s="27"/>
      <c r="AZ20" s="27"/>
      <c r="BA20" s="27"/>
      <c r="BB20" s="27"/>
      <c r="BC20" s="27"/>
      <c r="BD20" s="27"/>
      <c r="BE20" s="27"/>
      <c r="BF20" s="27"/>
      <c r="BG20" s="27"/>
      <c r="BH20" s="32"/>
      <c r="BI20" s="1"/>
      <c r="BJ20" s="27"/>
      <c r="BK20" s="28"/>
      <c r="BL20" s="31"/>
      <c r="BM20" s="31"/>
      <c r="BN20" s="28"/>
      <c r="BO20" s="37">
        <f t="shared" si="4"/>
        <v>11</v>
      </c>
      <c r="BP20" s="48">
        <f t="shared" si="0"/>
        <v>112.5</v>
      </c>
      <c r="BQ20" s="45">
        <f t="shared" si="5"/>
        <v>2237.5</v>
      </c>
      <c r="BR20" s="47">
        <f t="shared" si="6"/>
        <v>1.0529411764705883</v>
      </c>
      <c r="BS20" s="27"/>
      <c r="BT20" s="37">
        <f t="shared" si="7"/>
        <v>11</v>
      </c>
      <c r="BU20" s="48">
        <f t="shared" si="1"/>
        <v>231.86605074353005</v>
      </c>
      <c r="BV20" s="45">
        <f t="shared" si="8"/>
        <v>3323.4133939905978</v>
      </c>
      <c r="BW20" s="50">
        <f t="shared" si="9"/>
        <v>1.075</v>
      </c>
      <c r="BX20" s="27"/>
      <c r="BY20" s="27"/>
      <c r="BZ20" s="27"/>
      <c r="CA20" s="27"/>
      <c r="CB20" s="27"/>
      <c r="CC20" s="27"/>
      <c r="CD20" s="27"/>
      <c r="CE20" s="27"/>
      <c r="CF20" s="27"/>
      <c r="CG20" s="27"/>
      <c r="CH20" s="27"/>
      <c r="CI20" s="32"/>
      <c r="CJ20" s="32"/>
      <c r="CK20" s="32"/>
      <c r="CL20" s="32"/>
      <c r="CM20" s="32"/>
      <c r="CN20" s="27"/>
    </row>
    <row r="21" spans="1:92" ht="24" customHeight="1" x14ac:dyDescent="0.4">
      <c r="A21" s="1"/>
      <c r="B21" s="13"/>
      <c r="C21" s="8">
        <v>4</v>
      </c>
      <c r="D21" s="84" t="s">
        <v>18</v>
      </c>
      <c r="E21" s="84"/>
      <c r="F21" s="84"/>
      <c r="G21" s="9"/>
      <c r="J21" s="28"/>
      <c r="L21" s="31"/>
      <c r="M21" s="28"/>
      <c r="N21" s="37">
        <f t="shared" si="10"/>
        <v>11</v>
      </c>
      <c r="O21" s="61">
        <f t="shared" si="2"/>
        <v>112.5</v>
      </c>
      <c r="P21" s="56">
        <f t="shared" si="11"/>
        <v>2737.5</v>
      </c>
      <c r="Q21" s="67">
        <f t="shared" si="12"/>
        <v>4.2857142857142927E-2</v>
      </c>
      <c r="R21" s="27"/>
      <c r="S21" s="37">
        <f t="shared" si="13"/>
        <v>11</v>
      </c>
      <c r="T21" s="61">
        <f t="shared" si="3"/>
        <v>231.86605074353005</v>
      </c>
      <c r="U21" s="65">
        <f t="shared" si="14"/>
        <v>3323.4133939905978</v>
      </c>
      <c r="V21" s="67">
        <f t="shared" si="15"/>
        <v>7.4999999999999956E-2</v>
      </c>
      <c r="W21" s="27"/>
      <c r="X21" s="27"/>
      <c r="Y21" s="27"/>
      <c r="Z21" s="27"/>
      <c r="AA21" s="27"/>
      <c r="AB21" s="27"/>
      <c r="AC21" s="27"/>
      <c r="AD21" s="27"/>
      <c r="AE21" s="27"/>
      <c r="AF21" s="27"/>
      <c r="AG21" s="27"/>
      <c r="AH21" s="32"/>
      <c r="AI21" s="32"/>
      <c r="AJ21" s="32"/>
      <c r="AK21" s="32"/>
      <c r="AL21" s="32"/>
      <c r="AM21" s="27"/>
      <c r="AN21" s="27"/>
      <c r="AO21" s="27"/>
      <c r="AP21" s="27"/>
      <c r="AQ21" s="27"/>
      <c r="AR21" s="27"/>
      <c r="AS21" s="27"/>
      <c r="AT21" s="27"/>
      <c r="AU21" s="27"/>
      <c r="AV21" s="27"/>
      <c r="AW21" s="27"/>
      <c r="AX21" s="27"/>
      <c r="AY21" s="27"/>
      <c r="AZ21" s="27"/>
      <c r="BA21" s="27"/>
      <c r="BB21" s="27"/>
      <c r="BC21" s="27"/>
      <c r="BD21" s="27"/>
      <c r="BE21" s="27"/>
      <c r="BF21" s="27"/>
      <c r="BG21" s="27"/>
      <c r="BH21" s="32"/>
      <c r="BI21" s="1"/>
      <c r="BJ21" s="27"/>
      <c r="BK21" s="28"/>
      <c r="BL21" s="31"/>
      <c r="BM21" s="31"/>
      <c r="BN21" s="28"/>
      <c r="BO21" s="37">
        <f t="shared" si="4"/>
        <v>12</v>
      </c>
      <c r="BP21" s="48">
        <f t="shared" si="0"/>
        <v>112.5</v>
      </c>
      <c r="BQ21" s="45">
        <f t="shared" si="5"/>
        <v>2350</v>
      </c>
      <c r="BR21" s="47">
        <f t="shared" si="6"/>
        <v>1.0502793296089385</v>
      </c>
      <c r="BS21" s="27"/>
      <c r="BT21" s="37">
        <f t="shared" si="7"/>
        <v>12</v>
      </c>
      <c r="BU21" s="48">
        <f t="shared" si="1"/>
        <v>249.25600454929483</v>
      </c>
      <c r="BV21" s="45">
        <f t="shared" si="8"/>
        <v>3572.6693985398924</v>
      </c>
      <c r="BW21" s="50">
        <f t="shared" si="9"/>
        <v>1.0750000000000002</v>
      </c>
      <c r="BX21" s="27"/>
      <c r="BY21" s="27"/>
      <c r="BZ21" s="27"/>
      <c r="CA21" s="27"/>
      <c r="CB21" s="27"/>
      <c r="CC21" s="27"/>
      <c r="CD21" s="27"/>
      <c r="CE21" s="27"/>
      <c r="CF21" s="27"/>
      <c r="CG21" s="27"/>
      <c r="CH21" s="27"/>
      <c r="CI21" s="32"/>
      <c r="CJ21" s="32"/>
      <c r="CK21" s="32"/>
      <c r="CL21" s="32"/>
      <c r="CM21" s="32"/>
      <c r="CN21" s="27"/>
    </row>
    <row r="22" spans="1:92" ht="24" customHeight="1" x14ac:dyDescent="0.4">
      <c r="A22" s="1"/>
      <c r="B22" s="13"/>
      <c r="C22" s="13"/>
      <c r="D22" s="84"/>
      <c r="E22" s="84"/>
      <c r="F22" s="84"/>
      <c r="G22" s="9"/>
      <c r="I22" s="7"/>
      <c r="J22" s="28"/>
      <c r="K22" s="31"/>
      <c r="L22" s="31"/>
      <c r="M22" s="28"/>
      <c r="N22" s="37">
        <f t="shared" si="10"/>
        <v>12</v>
      </c>
      <c r="O22" s="61">
        <f t="shared" si="2"/>
        <v>112.5</v>
      </c>
      <c r="P22" s="56">
        <f t="shared" si="11"/>
        <v>2850</v>
      </c>
      <c r="Q22" s="67">
        <f t="shared" si="12"/>
        <v>4.1095890410958846E-2</v>
      </c>
      <c r="R22" s="11"/>
      <c r="S22" s="37">
        <f t="shared" si="13"/>
        <v>12</v>
      </c>
      <c r="T22" s="61">
        <f t="shared" si="3"/>
        <v>249.25600454929483</v>
      </c>
      <c r="U22" s="65">
        <f t="shared" si="14"/>
        <v>3572.6693985398924</v>
      </c>
      <c r="V22" s="67">
        <f t="shared" si="15"/>
        <v>7.5000000000000178E-2</v>
      </c>
      <c r="W22" s="11"/>
      <c r="X22" s="11"/>
      <c r="Y22" s="11"/>
      <c r="Z22" s="11"/>
      <c r="AA22" s="11"/>
      <c r="AB22" s="11"/>
      <c r="AC22" s="11"/>
      <c r="AD22" s="11"/>
      <c r="AE22" s="11"/>
      <c r="AF22" s="11"/>
      <c r="AG22" s="11"/>
      <c r="AM22" s="11"/>
      <c r="AN22" s="11"/>
      <c r="AO22" s="11"/>
      <c r="AP22" s="11"/>
      <c r="AQ22" s="11"/>
      <c r="AR22" s="11"/>
      <c r="AS22" s="11"/>
      <c r="AT22" s="7"/>
      <c r="AU22" s="7"/>
      <c r="AV22" s="7"/>
      <c r="AW22" s="7"/>
      <c r="AX22" s="7"/>
      <c r="AY22" s="7"/>
      <c r="AZ22" s="7"/>
      <c r="BA22" s="7"/>
      <c r="BB22" s="7"/>
      <c r="BC22" s="7"/>
      <c r="BD22" s="7"/>
      <c r="BE22" s="7"/>
      <c r="BF22" s="7"/>
      <c r="BG22" s="7"/>
      <c r="BI22" s="1"/>
      <c r="BJ22" s="7"/>
      <c r="BK22" s="28"/>
      <c r="BL22" s="31"/>
      <c r="BM22" s="31"/>
      <c r="BN22" s="28"/>
      <c r="BO22" s="37">
        <f t="shared" si="4"/>
        <v>13</v>
      </c>
      <c r="BP22" s="48">
        <f t="shared" si="0"/>
        <v>112.5</v>
      </c>
      <c r="BQ22" s="45">
        <f t="shared" si="5"/>
        <v>2462.5</v>
      </c>
      <c r="BR22" s="47">
        <f t="shared" si="6"/>
        <v>1.0478723404255319</v>
      </c>
      <c r="BS22" s="11"/>
      <c r="BT22" s="37">
        <f t="shared" si="7"/>
        <v>13</v>
      </c>
      <c r="BU22" s="48">
        <f t="shared" si="1"/>
        <v>267.95020489049193</v>
      </c>
      <c r="BV22" s="45">
        <f t="shared" si="8"/>
        <v>3840.6196034303844</v>
      </c>
      <c r="BW22" s="50">
        <f t="shared" si="9"/>
        <v>1.075</v>
      </c>
      <c r="BX22" s="11"/>
      <c r="BY22" s="11"/>
      <c r="BZ22" s="11"/>
      <c r="CA22" s="11"/>
      <c r="CB22" s="11"/>
      <c r="CC22" s="11"/>
      <c r="CD22" s="11"/>
      <c r="CE22" s="11"/>
      <c r="CF22" s="11"/>
      <c r="CG22" s="11"/>
      <c r="CH22" s="11"/>
      <c r="CI22" s="6"/>
      <c r="CN22" s="11"/>
    </row>
    <row r="23" spans="1:92" ht="24" customHeight="1" x14ac:dyDescent="0.4">
      <c r="A23" s="1"/>
      <c r="B23" s="20"/>
      <c r="C23" s="20"/>
      <c r="D23" s="84"/>
      <c r="E23" s="84"/>
      <c r="F23" s="84"/>
      <c r="G23" s="9"/>
      <c r="I23" s="7"/>
      <c r="J23" s="28"/>
      <c r="K23" s="31"/>
      <c r="L23" s="31"/>
      <c r="M23" s="28"/>
      <c r="N23" s="37">
        <f t="shared" si="10"/>
        <v>13</v>
      </c>
      <c r="O23" s="61">
        <f t="shared" si="2"/>
        <v>112.5</v>
      </c>
      <c r="P23" s="56">
        <f t="shared" si="11"/>
        <v>2962.5</v>
      </c>
      <c r="Q23" s="67">
        <f t="shared" si="12"/>
        <v>3.9473684210526327E-2</v>
      </c>
      <c r="R23" s="11"/>
      <c r="S23" s="37">
        <f t="shared" si="13"/>
        <v>13</v>
      </c>
      <c r="T23" s="61">
        <f t="shared" si="3"/>
        <v>267.95020489049193</v>
      </c>
      <c r="U23" s="65">
        <f t="shared" si="14"/>
        <v>3840.6196034303844</v>
      </c>
      <c r="V23" s="67">
        <f t="shared" si="15"/>
        <v>7.4999999999999956E-2</v>
      </c>
      <c r="W23" s="11"/>
      <c r="X23" s="11"/>
      <c r="Y23" s="11"/>
      <c r="Z23" s="11"/>
      <c r="AA23" s="11"/>
      <c r="AB23" s="11"/>
      <c r="AC23" s="11"/>
      <c r="AD23" s="11"/>
      <c r="AE23" s="11"/>
      <c r="AF23" s="11"/>
      <c r="AG23" s="11"/>
      <c r="AM23" s="11"/>
      <c r="AN23" s="11"/>
      <c r="AO23" s="11"/>
      <c r="AP23" s="11"/>
      <c r="AQ23" s="11"/>
      <c r="AR23" s="11"/>
      <c r="AS23" s="11"/>
      <c r="AT23" s="7"/>
      <c r="AU23" s="7"/>
      <c r="AV23" s="7"/>
      <c r="AW23" s="7"/>
      <c r="AX23" s="7"/>
      <c r="AY23" s="7"/>
      <c r="AZ23" s="7"/>
      <c r="BA23" s="7"/>
      <c r="BB23" s="7"/>
      <c r="BC23" s="7"/>
      <c r="BD23" s="7"/>
      <c r="BE23" s="7"/>
      <c r="BF23" s="7"/>
      <c r="BG23" s="7"/>
      <c r="BI23" s="1"/>
      <c r="BJ23" s="7"/>
      <c r="BK23" s="28"/>
      <c r="BL23" s="31"/>
      <c r="BM23" s="31"/>
      <c r="BN23" s="28"/>
      <c r="BO23" s="37">
        <f t="shared" si="4"/>
        <v>14</v>
      </c>
      <c r="BP23" s="48">
        <f t="shared" si="0"/>
        <v>112.5</v>
      </c>
      <c r="BQ23" s="45">
        <f t="shared" si="5"/>
        <v>2575</v>
      </c>
      <c r="BR23" s="47">
        <f t="shared" si="6"/>
        <v>1.0456852791878173</v>
      </c>
      <c r="BS23" s="11"/>
      <c r="BT23" s="37">
        <f t="shared" si="7"/>
        <v>14</v>
      </c>
      <c r="BU23" s="48">
        <f t="shared" si="1"/>
        <v>288.04647025727883</v>
      </c>
      <c r="BV23" s="45">
        <f t="shared" si="8"/>
        <v>4128.6660736876629</v>
      </c>
      <c r="BW23" s="50">
        <f t="shared" si="9"/>
        <v>1.075</v>
      </c>
      <c r="BX23" s="11"/>
      <c r="BY23" s="11"/>
      <c r="BZ23" s="11"/>
      <c r="CA23" s="11"/>
      <c r="CB23" s="11"/>
      <c r="CC23" s="11"/>
      <c r="CD23" s="11"/>
      <c r="CE23" s="11"/>
      <c r="CF23" s="11"/>
      <c r="CG23" s="11"/>
      <c r="CH23" s="11"/>
      <c r="CI23" s="6"/>
      <c r="CN23" s="11"/>
    </row>
    <row r="24" spans="1:92" ht="25.25" customHeight="1" x14ac:dyDescent="0.4">
      <c r="A24" s="1"/>
      <c r="B24" s="4"/>
      <c r="C24" s="8">
        <v>5</v>
      </c>
      <c r="D24" s="84" t="s">
        <v>19</v>
      </c>
      <c r="E24" s="84"/>
      <c r="F24" s="84"/>
      <c r="G24" s="9"/>
      <c r="H24" s="6"/>
      <c r="I24" s="7"/>
      <c r="J24" s="28"/>
      <c r="K24" s="31"/>
      <c r="L24" s="31"/>
      <c r="M24" s="28"/>
      <c r="N24" s="37">
        <f t="shared" si="10"/>
        <v>14</v>
      </c>
      <c r="O24" s="61">
        <f t="shared" si="2"/>
        <v>112.5</v>
      </c>
      <c r="P24" s="56">
        <f t="shared" si="11"/>
        <v>3075</v>
      </c>
      <c r="Q24" s="67">
        <f t="shared" si="12"/>
        <v>3.7974683544303778E-2</v>
      </c>
      <c r="R24" s="11"/>
      <c r="S24" s="37">
        <f t="shared" si="13"/>
        <v>14</v>
      </c>
      <c r="T24" s="61">
        <f t="shared" si="3"/>
        <v>288.04647025727883</v>
      </c>
      <c r="U24" s="65">
        <f t="shared" si="14"/>
        <v>4128.6660736876629</v>
      </c>
      <c r="V24" s="67">
        <f t="shared" si="15"/>
        <v>7.4999999999999956E-2</v>
      </c>
      <c r="W24" s="11"/>
      <c r="X24" s="11"/>
      <c r="Y24" s="11"/>
      <c r="Z24" s="11"/>
      <c r="AA24" s="11"/>
      <c r="AB24" s="11"/>
      <c r="AC24" s="11"/>
      <c r="AD24" s="11"/>
      <c r="AE24" s="11"/>
      <c r="AF24" s="11"/>
      <c r="AG24" s="11"/>
      <c r="AM24" s="11"/>
      <c r="AN24" s="11"/>
      <c r="AO24" s="11"/>
      <c r="AP24" s="11"/>
      <c r="AQ24" s="11"/>
      <c r="AR24" s="11"/>
      <c r="AS24" s="11"/>
      <c r="AT24" s="7"/>
      <c r="AU24" s="7"/>
      <c r="AV24" s="7"/>
      <c r="AW24" s="7"/>
      <c r="AX24" s="7"/>
      <c r="AY24" s="7"/>
      <c r="AZ24" s="7"/>
      <c r="BA24" s="7"/>
      <c r="BB24" s="7"/>
      <c r="BC24" s="7"/>
      <c r="BD24" s="7"/>
      <c r="BE24" s="7"/>
      <c r="BF24" s="7"/>
      <c r="BG24" s="7"/>
      <c r="BI24" s="1"/>
      <c r="BJ24" s="7"/>
      <c r="BK24" s="28"/>
      <c r="BL24" s="31"/>
      <c r="BM24" s="31"/>
      <c r="BN24" s="28"/>
      <c r="BO24" s="37">
        <f t="shared" si="4"/>
        <v>15</v>
      </c>
      <c r="BP24" s="48">
        <f t="shared" si="0"/>
        <v>112.5</v>
      </c>
      <c r="BQ24" s="45">
        <f t="shared" si="5"/>
        <v>2687.5</v>
      </c>
      <c r="BR24" s="47">
        <f t="shared" si="6"/>
        <v>1.0436893203883495</v>
      </c>
      <c r="BS24" s="11"/>
      <c r="BT24" s="37">
        <f t="shared" si="7"/>
        <v>15</v>
      </c>
      <c r="BU24" s="48">
        <f t="shared" si="1"/>
        <v>309.64995552657473</v>
      </c>
      <c r="BV24" s="45">
        <f t="shared" si="8"/>
        <v>4438.3160292142375</v>
      </c>
      <c r="BW24" s="50">
        <f t="shared" si="9"/>
        <v>1.075</v>
      </c>
      <c r="BX24" s="11"/>
      <c r="BY24" s="11"/>
      <c r="BZ24" s="11"/>
      <c r="CA24" s="11"/>
      <c r="CB24" s="11"/>
      <c r="CC24" s="11"/>
      <c r="CD24" s="11"/>
      <c r="CE24" s="11"/>
      <c r="CF24" s="11"/>
      <c r="CG24" s="11"/>
      <c r="CH24" s="11"/>
      <c r="CI24" s="6"/>
      <c r="CN24" s="11"/>
    </row>
    <row r="25" spans="1:92" ht="25.25" customHeight="1" x14ac:dyDescent="0.4">
      <c r="A25" s="1"/>
      <c r="B25" s="4"/>
      <c r="C25" s="14"/>
      <c r="D25" s="84"/>
      <c r="E25" s="84"/>
      <c r="F25" s="84"/>
      <c r="G25" s="4"/>
      <c r="H25" s="6"/>
      <c r="I25" s="7"/>
      <c r="J25" s="28"/>
      <c r="K25" s="31"/>
      <c r="L25" s="31"/>
      <c r="M25" s="28"/>
      <c r="N25" s="37">
        <f t="shared" si="10"/>
        <v>15</v>
      </c>
      <c r="O25" s="61">
        <f t="shared" si="2"/>
        <v>112.5</v>
      </c>
      <c r="P25" s="56">
        <f t="shared" si="11"/>
        <v>3187.5</v>
      </c>
      <c r="Q25" s="67">
        <f t="shared" si="12"/>
        <v>3.6585365853658569E-2</v>
      </c>
      <c r="R25" s="11"/>
      <c r="S25" s="37">
        <f t="shared" si="13"/>
        <v>15</v>
      </c>
      <c r="T25" s="61">
        <f t="shared" si="3"/>
        <v>309.64995552657473</v>
      </c>
      <c r="U25" s="65">
        <f t="shared" si="14"/>
        <v>4438.3160292142375</v>
      </c>
      <c r="V25" s="67">
        <f t="shared" si="15"/>
        <v>7.4999999999999956E-2</v>
      </c>
      <c r="W25" s="11"/>
      <c r="X25" s="11"/>
      <c r="Y25" s="11"/>
      <c r="Z25" s="11"/>
      <c r="AA25" s="11"/>
      <c r="AB25" s="11"/>
      <c r="AC25" s="11"/>
      <c r="AD25" s="11"/>
      <c r="AE25" s="11"/>
      <c r="AF25" s="11"/>
      <c r="AG25" s="11"/>
      <c r="AM25" s="11"/>
      <c r="AN25" s="11"/>
      <c r="AO25" s="11"/>
      <c r="AP25" s="11"/>
      <c r="AQ25" s="11"/>
      <c r="AR25" s="11"/>
      <c r="AS25" s="11"/>
      <c r="AT25" s="7"/>
      <c r="AU25" s="7"/>
      <c r="AV25" s="7"/>
      <c r="AW25" s="7"/>
      <c r="AX25" s="7"/>
      <c r="AY25" s="7"/>
      <c r="AZ25" s="7"/>
      <c r="BA25" s="7"/>
      <c r="BB25" s="7"/>
      <c r="BC25" s="7"/>
      <c r="BD25" s="7"/>
      <c r="BE25" s="7"/>
      <c r="BF25" s="7"/>
      <c r="BG25" s="7"/>
      <c r="BI25" s="1"/>
      <c r="BJ25" s="7"/>
      <c r="BK25" s="28"/>
      <c r="BL25" s="31"/>
      <c r="BM25" s="31"/>
      <c r="BN25" s="28"/>
      <c r="BO25" s="37">
        <f t="shared" si="4"/>
        <v>16</v>
      </c>
      <c r="BP25" s="48">
        <f t="shared" si="0"/>
        <v>112.5</v>
      </c>
      <c r="BQ25" s="45">
        <f t="shared" si="5"/>
        <v>2800</v>
      </c>
      <c r="BR25" s="47">
        <f t="shared" si="6"/>
        <v>1.0418604651162791</v>
      </c>
      <c r="BS25" s="11"/>
      <c r="BT25" s="37">
        <f t="shared" si="7"/>
        <v>16</v>
      </c>
      <c r="BU25" s="48">
        <f t="shared" si="1"/>
        <v>332.87370219106782</v>
      </c>
      <c r="BV25" s="45">
        <f t="shared" si="8"/>
        <v>4771.1897314053049</v>
      </c>
      <c r="BW25" s="50">
        <f t="shared" si="9"/>
        <v>1.075</v>
      </c>
      <c r="BX25" s="11"/>
      <c r="BY25" s="11"/>
      <c r="BZ25" s="11"/>
      <c r="CA25" s="11"/>
      <c r="CB25" s="11"/>
      <c r="CC25" s="11"/>
      <c r="CD25" s="11"/>
      <c r="CE25" s="11"/>
      <c r="CF25" s="11"/>
      <c r="CG25" s="11"/>
      <c r="CH25" s="11"/>
      <c r="CI25" s="6"/>
      <c r="CN25" s="11"/>
    </row>
    <row r="26" spans="1:92" ht="25.25" customHeight="1" x14ac:dyDescent="0.4">
      <c r="A26" s="1"/>
      <c r="B26" s="4"/>
      <c r="C26" s="8">
        <v>6</v>
      </c>
      <c r="D26" s="77" t="s">
        <v>20</v>
      </c>
      <c r="E26" s="77"/>
      <c r="F26" s="77"/>
      <c r="G26" s="4"/>
      <c r="I26" s="7"/>
      <c r="J26" s="28"/>
      <c r="K26" s="31"/>
      <c r="L26" s="31"/>
      <c r="M26" s="28"/>
      <c r="N26" s="37">
        <f t="shared" si="10"/>
        <v>16</v>
      </c>
      <c r="O26" s="61">
        <f t="shared" si="2"/>
        <v>112.5</v>
      </c>
      <c r="P26" s="56">
        <f t="shared" si="11"/>
        <v>3300</v>
      </c>
      <c r="Q26" s="67">
        <f t="shared" si="12"/>
        <v>3.529411764705892E-2</v>
      </c>
      <c r="R26" s="11"/>
      <c r="S26" s="37">
        <f t="shared" si="13"/>
        <v>16</v>
      </c>
      <c r="T26" s="61">
        <f t="shared" si="3"/>
        <v>332.87370219106782</v>
      </c>
      <c r="U26" s="65">
        <f t="shared" si="14"/>
        <v>4771.1897314053049</v>
      </c>
      <c r="V26" s="67">
        <f t="shared" si="15"/>
        <v>7.4999999999999956E-2</v>
      </c>
      <c r="W26" s="11"/>
      <c r="X26" s="11"/>
      <c r="Y26" s="11"/>
      <c r="Z26" s="11"/>
      <c r="AA26" s="11"/>
      <c r="AB26" s="11"/>
      <c r="AC26" s="11"/>
      <c r="AD26" s="11"/>
      <c r="AE26" s="11"/>
      <c r="AF26" s="11"/>
      <c r="AG26" s="11"/>
      <c r="AM26" s="11"/>
      <c r="AN26" s="11"/>
      <c r="AO26" s="11"/>
      <c r="AP26" s="11"/>
      <c r="AQ26" s="11"/>
      <c r="AR26" s="11"/>
      <c r="AS26" s="11"/>
      <c r="AT26" s="7"/>
      <c r="AU26" s="7"/>
      <c r="AV26" s="7"/>
      <c r="AW26" s="7"/>
      <c r="AX26" s="7"/>
      <c r="AY26" s="7"/>
      <c r="AZ26" s="7"/>
      <c r="BA26" s="7"/>
      <c r="BB26" s="7"/>
      <c r="BC26" s="7"/>
      <c r="BD26" s="7"/>
      <c r="BE26" s="7"/>
      <c r="BF26" s="7"/>
      <c r="BG26" s="7"/>
      <c r="BI26" s="1"/>
      <c r="BJ26" s="7"/>
      <c r="BK26" s="28"/>
      <c r="BL26" s="31"/>
      <c r="BM26" s="31"/>
      <c r="BN26" s="28"/>
      <c r="BO26" s="37">
        <f t="shared" si="4"/>
        <v>17</v>
      </c>
      <c r="BP26" s="48">
        <f t="shared" si="0"/>
        <v>112.5</v>
      </c>
      <c r="BQ26" s="45">
        <f t="shared" si="5"/>
        <v>2912.5</v>
      </c>
      <c r="BR26" s="47">
        <f t="shared" si="6"/>
        <v>1.0401785714285714</v>
      </c>
      <c r="BS26" s="11"/>
      <c r="BT26" s="37">
        <f t="shared" si="7"/>
        <v>17</v>
      </c>
      <c r="BU26" s="48">
        <f t="shared" si="1"/>
        <v>357.83922985539783</v>
      </c>
      <c r="BV26" s="45">
        <f t="shared" si="8"/>
        <v>5129.028961260703</v>
      </c>
      <c r="BW26" s="50">
        <f t="shared" si="9"/>
        <v>1.0749999999999997</v>
      </c>
      <c r="BX26" s="11"/>
      <c r="BY26" s="11"/>
      <c r="BZ26" s="11"/>
      <c r="CA26" s="11"/>
      <c r="CB26" s="11"/>
      <c r="CC26" s="11"/>
      <c r="CD26" s="11"/>
      <c r="CE26" s="11"/>
      <c r="CF26" s="11"/>
      <c r="CG26" s="11"/>
      <c r="CH26" s="11"/>
      <c r="CI26" s="6"/>
      <c r="CN26" s="11"/>
    </row>
    <row r="27" spans="1:92" ht="25.25" customHeight="1" x14ac:dyDescent="0.4">
      <c r="A27" s="1"/>
      <c r="B27" s="4"/>
      <c r="C27" s="14"/>
      <c r="D27" s="77"/>
      <c r="E27" s="77"/>
      <c r="F27" s="77"/>
      <c r="G27" s="4"/>
      <c r="J27" s="28"/>
      <c r="K27" s="31"/>
      <c r="L27" s="31"/>
      <c r="M27" s="28"/>
      <c r="N27" s="37">
        <f t="shared" si="10"/>
        <v>17</v>
      </c>
      <c r="O27" s="61">
        <f t="shared" si="2"/>
        <v>112.5</v>
      </c>
      <c r="P27" s="56">
        <f t="shared" si="11"/>
        <v>3412.5</v>
      </c>
      <c r="Q27" s="67">
        <f t="shared" si="12"/>
        <v>3.4090909090909172E-2</v>
      </c>
      <c r="R27" s="11"/>
      <c r="S27" s="37">
        <f t="shared" si="13"/>
        <v>17</v>
      </c>
      <c r="T27" s="61">
        <f t="shared" si="3"/>
        <v>357.83922985539783</v>
      </c>
      <c r="U27" s="65">
        <f t="shared" si="14"/>
        <v>5129.028961260703</v>
      </c>
      <c r="V27" s="67">
        <f t="shared" si="15"/>
        <v>7.4999999999999734E-2</v>
      </c>
      <c r="W27" s="11"/>
      <c r="X27" s="11"/>
      <c r="Y27" s="11"/>
      <c r="Z27" s="11"/>
      <c r="AA27" s="11"/>
      <c r="AB27" s="11"/>
      <c r="AC27" s="11"/>
      <c r="AD27" s="11"/>
      <c r="AE27" s="11"/>
      <c r="AF27" s="11"/>
      <c r="AG27" s="11"/>
      <c r="AM27" s="6"/>
      <c r="AN27" s="6"/>
      <c r="AO27" s="6"/>
      <c r="AP27" s="6"/>
      <c r="AQ27" s="6"/>
      <c r="AR27" s="6"/>
      <c r="AS27" s="6"/>
      <c r="BI27" s="1"/>
      <c r="BK27" s="28"/>
      <c r="BL27" s="31"/>
      <c r="BM27" s="31"/>
      <c r="BN27" s="28"/>
      <c r="BO27" s="37">
        <f t="shared" si="4"/>
        <v>18</v>
      </c>
      <c r="BP27" s="48">
        <f t="shared" si="0"/>
        <v>112.5</v>
      </c>
      <c r="BQ27" s="45">
        <f t="shared" si="5"/>
        <v>3025</v>
      </c>
      <c r="BR27" s="47">
        <f t="shared" si="6"/>
        <v>1.03862660944206</v>
      </c>
      <c r="BS27" s="11"/>
      <c r="BT27" s="37">
        <f t="shared" si="7"/>
        <v>18</v>
      </c>
      <c r="BU27" s="48">
        <f t="shared" si="1"/>
        <v>384.6771720945527</v>
      </c>
      <c r="BV27" s="45">
        <f t="shared" si="8"/>
        <v>5513.7061333552556</v>
      </c>
      <c r="BW27" s="50">
        <f t="shared" si="9"/>
        <v>1.0750000000000002</v>
      </c>
      <c r="BX27" s="11"/>
      <c r="BY27" s="11"/>
      <c r="BZ27" s="11"/>
      <c r="CA27" s="11"/>
      <c r="CB27" s="11"/>
      <c r="CC27" s="11"/>
      <c r="CD27" s="11"/>
      <c r="CE27" s="11"/>
      <c r="CF27" s="11"/>
      <c r="CG27" s="11"/>
      <c r="CH27" s="11"/>
      <c r="CI27" s="6"/>
      <c r="CN27" s="6"/>
    </row>
    <row r="28" spans="1:92" ht="25.25" customHeight="1" x14ac:dyDescent="0.4">
      <c r="A28" s="1"/>
      <c r="B28" s="4"/>
      <c r="C28" s="4"/>
      <c r="D28" s="77"/>
      <c r="E28" s="77"/>
      <c r="F28" s="77"/>
      <c r="G28" s="4"/>
      <c r="J28" s="28"/>
      <c r="K28" s="31"/>
      <c r="L28" s="31"/>
      <c r="M28" s="28"/>
      <c r="N28" s="37">
        <f t="shared" si="10"/>
        <v>18</v>
      </c>
      <c r="O28" s="61">
        <f t="shared" si="2"/>
        <v>112.5</v>
      </c>
      <c r="P28" s="56">
        <f t="shared" si="11"/>
        <v>3525</v>
      </c>
      <c r="Q28" s="67">
        <f t="shared" si="12"/>
        <v>3.2967032967033072E-2</v>
      </c>
      <c r="R28" s="11"/>
      <c r="S28" s="37">
        <f t="shared" si="13"/>
        <v>18</v>
      </c>
      <c r="T28" s="61">
        <f t="shared" si="3"/>
        <v>384.6771720945527</v>
      </c>
      <c r="U28" s="65">
        <f t="shared" si="14"/>
        <v>5513.7061333552556</v>
      </c>
      <c r="V28" s="67">
        <f t="shared" si="15"/>
        <v>7.5000000000000178E-2</v>
      </c>
      <c r="W28" s="11"/>
      <c r="X28" s="11"/>
      <c r="Y28" s="11"/>
      <c r="Z28" s="11"/>
      <c r="AA28" s="11"/>
      <c r="AB28" s="11"/>
      <c r="AC28" s="11"/>
      <c r="AD28" s="11"/>
      <c r="AE28" s="11"/>
      <c r="AF28" s="11"/>
      <c r="AG28" s="11"/>
      <c r="AM28" s="6"/>
      <c r="AN28" s="6"/>
      <c r="AO28" s="6"/>
      <c r="AP28" s="6"/>
      <c r="AQ28" s="6"/>
      <c r="AR28" s="6"/>
      <c r="AS28" s="6"/>
      <c r="BI28" s="1"/>
      <c r="BK28" s="28"/>
      <c r="BL28" s="31"/>
      <c r="BM28" s="31"/>
      <c r="BN28" s="28"/>
      <c r="BO28" s="37">
        <f t="shared" si="4"/>
        <v>19</v>
      </c>
      <c r="BP28" s="48">
        <f t="shared" si="0"/>
        <v>112.5</v>
      </c>
      <c r="BQ28" s="45">
        <f t="shared" si="5"/>
        <v>3137.5</v>
      </c>
      <c r="BR28" s="47">
        <f t="shared" si="6"/>
        <v>1.0371900826446281</v>
      </c>
      <c r="BS28" s="11"/>
      <c r="BT28" s="37">
        <f t="shared" si="7"/>
        <v>19</v>
      </c>
      <c r="BU28" s="48">
        <f t="shared" si="1"/>
        <v>413.52796000164415</v>
      </c>
      <c r="BV28" s="45">
        <f t="shared" si="8"/>
        <v>5927.2340933568994</v>
      </c>
      <c r="BW28" s="50">
        <f t="shared" si="9"/>
        <v>1.075</v>
      </c>
      <c r="BX28" s="11"/>
      <c r="BY28" s="11"/>
      <c r="BZ28" s="11"/>
      <c r="CA28" s="11"/>
      <c r="CB28" s="11"/>
      <c r="CC28" s="11"/>
      <c r="CD28" s="11"/>
      <c r="CE28" s="11"/>
      <c r="CF28" s="11"/>
      <c r="CG28" s="11"/>
      <c r="CH28" s="11"/>
      <c r="CI28" s="6"/>
      <c r="CN28" s="6"/>
    </row>
    <row r="29" spans="1:92" ht="25.25" customHeight="1" x14ac:dyDescent="0.4">
      <c r="A29" s="1"/>
      <c r="B29" s="4"/>
      <c r="C29" s="4"/>
      <c r="D29" s="4"/>
      <c r="E29" s="4"/>
      <c r="F29" s="4"/>
      <c r="G29" s="4"/>
      <c r="J29" s="28"/>
      <c r="K29" s="31"/>
      <c r="L29" s="31"/>
      <c r="M29" s="28"/>
      <c r="N29" s="37">
        <f t="shared" si="10"/>
        <v>19</v>
      </c>
      <c r="O29" s="61">
        <f t="shared" si="2"/>
        <v>112.5</v>
      </c>
      <c r="P29" s="56">
        <f t="shared" si="11"/>
        <v>3637.5</v>
      </c>
      <c r="Q29" s="67">
        <f t="shared" si="12"/>
        <v>3.1914893617021267E-2</v>
      </c>
      <c r="R29" s="11"/>
      <c r="S29" s="37">
        <f t="shared" si="13"/>
        <v>19</v>
      </c>
      <c r="T29" s="61">
        <f t="shared" si="3"/>
        <v>413.52796000164415</v>
      </c>
      <c r="U29" s="65">
        <f t="shared" si="14"/>
        <v>5927.2340933568994</v>
      </c>
      <c r="V29" s="67">
        <f t="shared" si="15"/>
        <v>7.4999999999999956E-2</v>
      </c>
      <c r="W29" s="11"/>
      <c r="X29" s="11"/>
      <c r="Y29" s="11"/>
      <c r="Z29" s="11"/>
      <c r="AA29" s="11"/>
      <c r="AB29" s="11"/>
      <c r="AC29" s="11"/>
      <c r="AD29" s="11"/>
      <c r="AE29" s="11"/>
      <c r="AF29" s="11"/>
      <c r="AG29" s="11"/>
      <c r="AM29" s="6"/>
      <c r="AN29" s="6"/>
      <c r="AO29" s="6"/>
      <c r="AP29" s="6"/>
      <c r="AQ29" s="6"/>
      <c r="AR29" s="6"/>
      <c r="AS29" s="6"/>
      <c r="BI29" s="1"/>
      <c r="BK29" s="28"/>
      <c r="BL29" s="31"/>
      <c r="BM29" s="31"/>
      <c r="BN29" s="28"/>
      <c r="BO29" s="37">
        <f t="shared" si="4"/>
        <v>20</v>
      </c>
      <c r="BP29" s="48">
        <f t="shared" si="0"/>
        <v>112.5</v>
      </c>
      <c r="BQ29" s="45">
        <f t="shared" si="5"/>
        <v>3250</v>
      </c>
      <c r="BR29" s="47">
        <f t="shared" si="6"/>
        <v>1.0358565737051793</v>
      </c>
      <c r="BS29" s="11"/>
      <c r="BT29" s="37">
        <f t="shared" si="7"/>
        <v>20</v>
      </c>
      <c r="BU29" s="48">
        <f t="shared" si="1"/>
        <v>444.54255700176742</v>
      </c>
      <c r="BV29" s="45">
        <f t="shared" si="8"/>
        <v>6371.7766503586672</v>
      </c>
      <c r="BW29" s="50">
        <f t="shared" si="9"/>
        <v>1.075</v>
      </c>
      <c r="BX29" s="11"/>
      <c r="BY29" s="11"/>
      <c r="BZ29" s="11"/>
      <c r="CA29" s="11"/>
      <c r="CB29" s="11"/>
      <c r="CC29" s="11"/>
      <c r="CD29" s="11"/>
      <c r="CE29" s="11"/>
      <c r="CF29" s="11"/>
      <c r="CG29" s="11"/>
      <c r="CH29" s="11"/>
      <c r="CI29" s="6"/>
      <c r="CN29" s="6"/>
    </row>
    <row r="30" spans="1:92" ht="25.25" customHeight="1" x14ac:dyDescent="0.4">
      <c r="A30" s="1"/>
      <c r="B30" s="4"/>
      <c r="C30" s="4"/>
      <c r="D30" s="4"/>
      <c r="E30" s="4"/>
      <c r="F30" s="4"/>
      <c r="G30" s="4"/>
      <c r="J30" s="28"/>
      <c r="K30" s="31"/>
      <c r="L30" s="31"/>
      <c r="M30" s="28"/>
      <c r="N30" s="37">
        <f t="shared" si="10"/>
        <v>20</v>
      </c>
      <c r="O30" s="61">
        <f t="shared" si="2"/>
        <v>112.5</v>
      </c>
      <c r="P30" s="56">
        <f t="shared" si="11"/>
        <v>3750</v>
      </c>
      <c r="Q30" s="67">
        <f t="shared" si="12"/>
        <v>3.0927835051546282E-2</v>
      </c>
      <c r="R30" s="11"/>
      <c r="S30" s="37">
        <f t="shared" si="13"/>
        <v>20</v>
      </c>
      <c r="T30" s="61">
        <f t="shared" si="3"/>
        <v>444.54255700176742</v>
      </c>
      <c r="U30" s="65">
        <f t="shared" si="14"/>
        <v>6371.7766503586672</v>
      </c>
      <c r="V30" s="67">
        <f t="shared" si="15"/>
        <v>7.4999999999999956E-2</v>
      </c>
      <c r="W30" s="11"/>
      <c r="X30" s="11"/>
      <c r="Y30" s="11"/>
      <c r="Z30" s="11"/>
      <c r="AA30" s="11"/>
      <c r="AB30" s="11"/>
      <c r="AC30" s="11"/>
      <c r="AD30" s="11"/>
      <c r="AE30" s="11"/>
      <c r="AF30" s="11"/>
      <c r="AG30" s="11"/>
      <c r="BI30" s="1"/>
      <c r="BK30" s="28"/>
      <c r="BL30" s="31"/>
      <c r="BM30" s="31"/>
      <c r="BN30" s="28"/>
      <c r="BO30" s="37">
        <f t="shared" si="4"/>
        <v>21</v>
      </c>
      <c r="BP30" s="48">
        <f t="shared" si="0"/>
        <v>112.5</v>
      </c>
      <c r="BQ30" s="45">
        <f t="shared" si="5"/>
        <v>3362.5</v>
      </c>
      <c r="BR30" s="47">
        <f t="shared" si="6"/>
        <v>1.0346153846153847</v>
      </c>
      <c r="BS30" s="11"/>
      <c r="BT30" s="37">
        <f t="shared" si="7"/>
        <v>21</v>
      </c>
      <c r="BU30" s="48">
        <f t="shared" si="1"/>
        <v>477.88324877690002</v>
      </c>
      <c r="BV30" s="45">
        <f t="shared" si="8"/>
        <v>6849.6598991355677</v>
      </c>
      <c r="BW30" s="50">
        <f t="shared" si="9"/>
        <v>1.0750000000000002</v>
      </c>
      <c r="BX30" s="11"/>
      <c r="BY30" s="11"/>
      <c r="BZ30" s="11"/>
      <c r="CA30" s="11"/>
      <c r="CB30" s="11"/>
      <c r="CC30" s="11"/>
      <c r="CD30" s="11"/>
      <c r="CE30" s="11"/>
      <c r="CF30" s="11"/>
      <c r="CG30" s="11"/>
      <c r="CH30" s="11"/>
      <c r="CI30" s="6"/>
    </row>
    <row r="31" spans="1:92" ht="25.25" customHeight="1" x14ac:dyDescent="0.4">
      <c r="A31" s="25" t="s">
        <v>0</v>
      </c>
      <c r="B31" s="22"/>
      <c r="C31" s="23"/>
      <c r="D31" s="24"/>
      <c r="E31" s="4"/>
      <c r="F31" s="4"/>
      <c r="G31" s="4"/>
      <c r="J31" s="28"/>
      <c r="K31" s="31"/>
      <c r="L31" s="31"/>
      <c r="M31" s="28"/>
      <c r="N31" s="37">
        <f t="shared" si="10"/>
        <v>21</v>
      </c>
      <c r="O31" s="61">
        <f t="shared" si="2"/>
        <v>112.5</v>
      </c>
      <c r="P31" s="56">
        <f t="shared" si="11"/>
        <v>3862.5</v>
      </c>
      <c r="Q31" s="67">
        <f t="shared" si="12"/>
        <v>3.0000000000000027E-2</v>
      </c>
      <c r="R31" s="11"/>
      <c r="S31" s="37">
        <f t="shared" si="13"/>
        <v>21</v>
      </c>
      <c r="T31" s="61">
        <f t="shared" si="3"/>
        <v>477.88324877690002</v>
      </c>
      <c r="U31" s="65">
        <f t="shared" si="14"/>
        <v>6849.6598991355677</v>
      </c>
      <c r="V31" s="67">
        <f t="shared" si="15"/>
        <v>7.5000000000000178E-2</v>
      </c>
      <c r="W31" s="11"/>
      <c r="X31" s="11"/>
      <c r="Y31" s="11"/>
      <c r="Z31" s="11"/>
      <c r="AA31" s="11"/>
      <c r="AB31" s="11"/>
      <c r="AC31" s="11"/>
      <c r="AD31" s="11"/>
      <c r="AE31" s="11"/>
      <c r="AF31" s="11"/>
      <c r="AG31" s="11"/>
      <c r="BI31" s="1"/>
      <c r="BK31" s="28"/>
      <c r="BL31" s="31"/>
      <c r="BM31" s="31"/>
      <c r="BN31" s="28"/>
      <c r="BO31" s="37">
        <f t="shared" si="4"/>
        <v>22</v>
      </c>
      <c r="BP31" s="48">
        <f t="shared" si="0"/>
        <v>112.5</v>
      </c>
      <c r="BQ31" s="45">
        <f t="shared" si="5"/>
        <v>3475</v>
      </c>
      <c r="BR31" s="47">
        <f t="shared" si="6"/>
        <v>1.033457249070632</v>
      </c>
      <c r="BS31" s="11"/>
      <c r="BT31" s="37">
        <f t="shared" si="7"/>
        <v>22</v>
      </c>
      <c r="BU31" s="48">
        <f t="shared" si="1"/>
        <v>513.72449243516758</v>
      </c>
      <c r="BV31" s="45">
        <f t="shared" si="8"/>
        <v>7363.3843915707348</v>
      </c>
      <c r="BW31" s="50">
        <f t="shared" si="9"/>
        <v>1.0750000000000002</v>
      </c>
      <c r="BX31" s="11"/>
      <c r="BY31" s="11"/>
      <c r="BZ31" s="11"/>
      <c r="CA31" s="11"/>
      <c r="CB31" s="11"/>
      <c r="CC31" s="11"/>
      <c r="CD31" s="11"/>
      <c r="CE31" s="11"/>
      <c r="CF31" s="11"/>
      <c r="CG31" s="11"/>
      <c r="CH31" s="11"/>
      <c r="CI31" s="6"/>
    </row>
    <row r="32" spans="1:92" ht="25.25" customHeight="1" x14ac:dyDescent="0.4">
      <c r="A32" s="1"/>
      <c r="B32" s="8"/>
      <c r="C32" s="8"/>
      <c r="D32" s="85" t="s">
        <v>21</v>
      </c>
      <c r="E32" s="85"/>
      <c r="F32" s="85"/>
      <c r="G32" s="4"/>
      <c r="J32" s="28"/>
      <c r="K32" s="31"/>
      <c r="L32" s="31"/>
      <c r="M32" s="28"/>
      <c r="N32" s="37">
        <f t="shared" si="10"/>
        <v>22</v>
      </c>
      <c r="O32" s="61">
        <f t="shared" si="2"/>
        <v>112.5</v>
      </c>
      <c r="P32" s="56">
        <f t="shared" si="11"/>
        <v>3975</v>
      </c>
      <c r="Q32" s="67">
        <f t="shared" si="12"/>
        <v>2.9126213592232997E-2</v>
      </c>
      <c r="R32" s="11"/>
      <c r="S32" s="37">
        <f t="shared" si="13"/>
        <v>22</v>
      </c>
      <c r="T32" s="61">
        <f t="shared" si="3"/>
        <v>513.72449243516758</v>
      </c>
      <c r="U32" s="65">
        <f t="shared" si="14"/>
        <v>7363.3843915707348</v>
      </c>
      <c r="V32" s="67">
        <f t="shared" si="15"/>
        <v>7.5000000000000178E-2</v>
      </c>
      <c r="W32" s="11"/>
      <c r="X32" s="11"/>
      <c r="Y32" s="11"/>
      <c r="Z32" s="11"/>
      <c r="AA32" s="11"/>
      <c r="AB32" s="11"/>
      <c r="AC32" s="11"/>
      <c r="AD32" s="11"/>
      <c r="AE32" s="11"/>
      <c r="AF32" s="11"/>
      <c r="AG32" s="11"/>
      <c r="BI32" s="1"/>
      <c r="BK32" s="28"/>
      <c r="BL32" s="31"/>
      <c r="BM32" s="31"/>
      <c r="BN32" s="28"/>
      <c r="BO32" s="37">
        <f t="shared" si="4"/>
        <v>23</v>
      </c>
      <c r="BP32" s="48">
        <f t="shared" si="0"/>
        <v>112.5</v>
      </c>
      <c r="BQ32" s="45">
        <f t="shared" si="5"/>
        <v>3587.5</v>
      </c>
      <c r="BR32" s="47">
        <f>BQ32/BQ31</f>
        <v>1.0323741007194245</v>
      </c>
      <c r="BS32" s="11"/>
      <c r="BT32" s="37">
        <f t="shared" si="7"/>
        <v>23</v>
      </c>
      <c r="BU32" s="48">
        <f t="shared" si="1"/>
        <v>552.25382936780511</v>
      </c>
      <c r="BV32" s="45">
        <f t="shared" si="8"/>
        <v>7915.6382209385401</v>
      </c>
      <c r="BW32" s="50">
        <f t="shared" si="9"/>
        <v>1.075</v>
      </c>
      <c r="BX32" s="11"/>
      <c r="BY32" s="11"/>
      <c r="BZ32" s="11"/>
      <c r="CA32" s="11"/>
      <c r="CB32" s="11"/>
      <c r="CC32" s="11"/>
      <c r="CD32" s="11"/>
      <c r="CE32" s="11"/>
      <c r="CF32" s="11"/>
      <c r="CG32" s="11"/>
      <c r="CH32" s="11"/>
      <c r="CI32" s="6"/>
    </row>
    <row r="33" spans="1:87" ht="25.25" customHeight="1" x14ac:dyDescent="0.4">
      <c r="A33" s="1"/>
      <c r="B33" s="4"/>
      <c r="C33" s="4"/>
      <c r="D33" s="85"/>
      <c r="E33" s="85"/>
      <c r="F33" s="85"/>
      <c r="G33" s="4"/>
      <c r="J33" s="28"/>
      <c r="K33" s="31"/>
      <c r="L33" s="31"/>
      <c r="M33" s="28"/>
      <c r="N33" s="37">
        <f t="shared" si="10"/>
        <v>23</v>
      </c>
      <c r="O33" s="61">
        <f t="shared" si="2"/>
        <v>112.5</v>
      </c>
      <c r="P33" s="56">
        <f t="shared" si="11"/>
        <v>4087.5</v>
      </c>
      <c r="Q33" s="67">
        <f t="shared" si="12"/>
        <v>2.8301886792452935E-2</v>
      </c>
      <c r="S33" s="37">
        <f t="shared" si="13"/>
        <v>23</v>
      </c>
      <c r="T33" s="61">
        <f t="shared" si="3"/>
        <v>552.25382936780511</v>
      </c>
      <c r="U33" s="65">
        <f t="shared" si="14"/>
        <v>7915.6382209385401</v>
      </c>
      <c r="V33" s="67">
        <f t="shared" si="15"/>
        <v>7.4999999999999956E-2</v>
      </c>
      <c r="BI33" s="1"/>
      <c r="BK33" s="28"/>
      <c r="BL33" s="31"/>
      <c r="BM33" s="31"/>
      <c r="BN33" s="28"/>
      <c r="BO33" s="37">
        <f t="shared" si="4"/>
        <v>24</v>
      </c>
      <c r="BP33" s="48">
        <f t="shared" si="0"/>
        <v>112.5</v>
      </c>
      <c r="BQ33" s="45">
        <f t="shared" si="5"/>
        <v>3700</v>
      </c>
      <c r="BR33" s="47">
        <f t="shared" si="6"/>
        <v>1.0313588850174216</v>
      </c>
      <c r="BS33" s="6"/>
      <c r="BT33" s="37">
        <f t="shared" si="7"/>
        <v>24</v>
      </c>
      <c r="BU33" s="48">
        <f t="shared" si="1"/>
        <v>593.67286657039051</v>
      </c>
      <c r="BV33" s="45">
        <f t="shared" si="8"/>
        <v>8509.3110875089315</v>
      </c>
      <c r="BW33" s="50">
        <f t="shared" si="9"/>
        <v>1.075</v>
      </c>
      <c r="BX33" s="6"/>
      <c r="BY33" s="6"/>
      <c r="BZ33" s="6"/>
      <c r="CA33" s="6"/>
      <c r="CB33" s="6"/>
      <c r="CC33" s="6"/>
      <c r="CD33" s="6"/>
      <c r="CE33" s="6"/>
      <c r="CF33" s="6"/>
      <c r="CG33" s="6"/>
      <c r="CH33" s="6"/>
      <c r="CI33" s="6"/>
    </row>
    <row r="34" spans="1:87" ht="25.25" customHeight="1" x14ac:dyDescent="0.4">
      <c r="A34" s="1"/>
      <c r="B34" s="4"/>
      <c r="C34" s="4"/>
      <c r="D34" s="85"/>
      <c r="E34" s="85"/>
      <c r="F34" s="85"/>
      <c r="G34" s="4"/>
      <c r="J34" s="28"/>
      <c r="K34" s="31"/>
      <c r="L34" s="31"/>
      <c r="M34" s="28"/>
      <c r="N34" s="37">
        <f t="shared" si="10"/>
        <v>24</v>
      </c>
      <c r="O34" s="61">
        <f t="shared" si="2"/>
        <v>112.5</v>
      </c>
      <c r="P34" s="56">
        <f t="shared" si="11"/>
        <v>4200</v>
      </c>
      <c r="Q34" s="67">
        <f t="shared" si="12"/>
        <v>2.7522935779816571E-2</v>
      </c>
      <c r="S34" s="37">
        <f t="shared" si="13"/>
        <v>24</v>
      </c>
      <c r="T34" s="61">
        <f t="shared" si="3"/>
        <v>593.67286657039051</v>
      </c>
      <c r="U34" s="65">
        <f t="shared" si="14"/>
        <v>8509.3110875089315</v>
      </c>
      <c r="V34" s="67">
        <f t="shared" si="15"/>
        <v>7.4999999999999956E-2</v>
      </c>
      <c r="BI34" s="1"/>
      <c r="BK34" s="28"/>
      <c r="BL34" s="31"/>
      <c r="BM34" s="31"/>
      <c r="BN34" s="28"/>
      <c r="BO34" s="41"/>
      <c r="BP34" s="42"/>
      <c r="BQ34" s="34"/>
      <c r="BR34" s="6"/>
      <c r="BS34" s="6"/>
      <c r="BT34" s="6"/>
      <c r="BU34" s="6"/>
      <c r="BV34" s="6"/>
      <c r="BW34" s="6"/>
      <c r="BX34" s="6"/>
      <c r="BY34" s="6"/>
      <c r="BZ34" s="6"/>
      <c r="CA34" s="6"/>
      <c r="CB34" s="6"/>
      <c r="CC34" s="6"/>
      <c r="CD34" s="6"/>
      <c r="CE34" s="6"/>
      <c r="CF34" s="6"/>
      <c r="CG34" s="6"/>
      <c r="CH34" s="6"/>
      <c r="CI34" s="6"/>
    </row>
    <row r="35" spans="1:87" ht="25.25" customHeight="1" x14ac:dyDescent="0.4">
      <c r="A35" s="1"/>
      <c r="B35" s="4"/>
      <c r="C35" s="4"/>
      <c r="D35" s="4"/>
      <c r="E35" s="4"/>
      <c r="F35" s="4"/>
      <c r="G35" s="4"/>
      <c r="J35" s="28"/>
      <c r="K35" s="31"/>
      <c r="L35" s="31"/>
      <c r="M35" s="28"/>
      <c r="N35" s="42"/>
      <c r="O35" s="42"/>
      <c r="P35" s="34"/>
      <c r="BI35" s="1"/>
    </row>
    <row r="36" spans="1:87" ht="25.25" customHeight="1" x14ac:dyDescent="0.4">
      <c r="A36" s="1"/>
      <c r="B36" s="4"/>
      <c r="C36" s="4"/>
      <c r="D36" s="4"/>
      <c r="E36" s="4"/>
      <c r="F36" s="4"/>
      <c r="G36" s="4"/>
      <c r="J36" s="28"/>
      <c r="K36" s="31"/>
      <c r="L36" s="31"/>
      <c r="M36" s="28"/>
      <c r="N36" s="42"/>
      <c r="O36" s="42"/>
      <c r="P36" s="34"/>
      <c r="BI36" s="1"/>
    </row>
    <row r="37" spans="1:87" ht="22.5" customHeight="1" x14ac:dyDescent="0.4">
      <c r="A37" s="1"/>
      <c r="B37" s="4"/>
      <c r="C37" s="4"/>
      <c r="D37" s="86" t="s">
        <v>23</v>
      </c>
      <c r="E37" s="86"/>
      <c r="F37" s="86"/>
      <c r="G37" s="4"/>
      <c r="J37" s="28"/>
      <c r="K37" s="31"/>
      <c r="L37" s="31"/>
      <c r="M37" s="28"/>
      <c r="N37" s="42"/>
      <c r="O37" s="42"/>
      <c r="P37" s="34"/>
      <c r="BI37" s="1"/>
    </row>
    <row r="38" spans="1:87" ht="22.5" customHeight="1" x14ac:dyDescent="0.4">
      <c r="A38" s="1"/>
      <c r="B38" s="4"/>
      <c r="C38" s="4"/>
      <c r="D38" s="86"/>
      <c r="E38" s="86"/>
      <c r="F38" s="86"/>
      <c r="G38" s="4"/>
      <c r="J38" s="28"/>
      <c r="K38" s="31"/>
      <c r="L38" s="31"/>
      <c r="M38" s="28"/>
      <c r="N38" s="42"/>
      <c r="O38" s="42"/>
      <c r="P38" s="34"/>
      <c r="BI38" s="1"/>
    </row>
    <row r="39" spans="1:87" ht="22.5" customHeight="1" x14ac:dyDescent="0.4">
      <c r="A39" s="1"/>
      <c r="B39" s="4"/>
      <c r="C39" s="4"/>
      <c r="D39" s="86"/>
      <c r="E39" s="86"/>
      <c r="F39" s="86"/>
      <c r="G39" s="4"/>
      <c r="J39" s="28"/>
      <c r="K39" s="31"/>
      <c r="L39" s="31"/>
      <c r="M39" s="28"/>
      <c r="N39" s="42"/>
      <c r="O39" s="42"/>
      <c r="P39" s="34"/>
      <c r="BI39" s="1"/>
    </row>
    <row r="40" spans="1:87" ht="22.5" customHeight="1" x14ac:dyDescent="0.4">
      <c r="A40" s="1"/>
      <c r="B40" s="4"/>
      <c r="C40" s="4"/>
      <c r="D40" s="86"/>
      <c r="E40" s="86"/>
      <c r="F40" s="86"/>
      <c r="G40" s="4"/>
      <c r="BI40" s="1"/>
    </row>
    <row r="41" spans="1:87" ht="22.5" customHeight="1" x14ac:dyDescent="0.4">
      <c r="A41" s="1"/>
      <c r="B41" s="4"/>
      <c r="C41" s="4"/>
      <c r="D41" s="86"/>
      <c r="E41" s="86"/>
      <c r="F41" s="86"/>
      <c r="G41" s="4"/>
      <c r="J41" s="28"/>
      <c r="K41" s="31"/>
      <c r="L41" s="31"/>
      <c r="M41" s="28"/>
      <c r="N41" s="42"/>
      <c r="O41" s="42"/>
      <c r="P41" s="34"/>
      <c r="BI41" s="1"/>
    </row>
    <row r="42" spans="1:87" ht="22.5" customHeight="1" x14ac:dyDescent="0.4">
      <c r="A42" s="1"/>
      <c r="B42" s="4"/>
      <c r="C42" s="4"/>
      <c r="D42" s="72" t="s">
        <v>24</v>
      </c>
      <c r="E42" s="72"/>
      <c r="F42" s="72"/>
      <c r="G42" s="4"/>
      <c r="J42" s="28"/>
      <c r="K42" s="31"/>
      <c r="L42" s="31"/>
      <c r="M42" s="28"/>
      <c r="N42" s="42"/>
      <c r="O42" s="42"/>
      <c r="P42" s="34"/>
      <c r="BI42" s="1"/>
    </row>
    <row r="43" spans="1:87" ht="22.5" customHeight="1" x14ac:dyDescent="0.5">
      <c r="A43" s="1"/>
      <c r="B43" s="4"/>
      <c r="C43" s="4"/>
      <c r="D43" s="73" t="s">
        <v>25</v>
      </c>
      <c r="E43" s="72"/>
      <c r="F43" s="72"/>
      <c r="G43" s="4"/>
      <c r="J43" s="28"/>
      <c r="K43" s="31"/>
      <c r="L43" s="31"/>
      <c r="M43" s="28"/>
      <c r="N43" s="42"/>
      <c r="O43" s="42"/>
      <c r="P43" s="34"/>
      <c r="BI43" s="1"/>
    </row>
    <row r="44" spans="1:87" ht="22.5" customHeight="1" x14ac:dyDescent="0.5">
      <c r="A44" s="1"/>
      <c r="B44" s="4"/>
      <c r="C44" s="4"/>
      <c r="D44" s="73" t="s">
        <v>26</v>
      </c>
      <c r="E44" s="72"/>
      <c r="F44" s="72"/>
      <c r="G44" s="4"/>
      <c r="J44" s="28"/>
      <c r="K44" s="31"/>
      <c r="L44" s="31"/>
      <c r="M44" s="28"/>
      <c r="N44" s="42"/>
      <c r="O44" s="42"/>
      <c r="P44" s="34"/>
      <c r="BI44" s="1"/>
    </row>
    <row r="45" spans="1:87" ht="22.5" customHeight="1" x14ac:dyDescent="0.5">
      <c r="A45" s="1"/>
      <c r="B45" s="4"/>
      <c r="C45" s="4"/>
      <c r="D45" s="73" t="s">
        <v>27</v>
      </c>
      <c r="E45" s="72"/>
      <c r="F45" s="72"/>
      <c r="G45" s="4"/>
      <c r="J45" s="28"/>
      <c r="K45" s="31"/>
      <c r="L45" s="31"/>
      <c r="M45" s="28"/>
      <c r="N45" s="42"/>
      <c r="O45" s="42"/>
      <c r="P45" s="34"/>
      <c r="BI45" s="1"/>
    </row>
    <row r="46" spans="1:87" ht="22.5" customHeight="1" x14ac:dyDescent="0.4">
      <c r="A46" s="1"/>
      <c r="B46" s="4"/>
      <c r="C46" s="4"/>
      <c r="D46" s="4"/>
      <c r="E46" s="4"/>
      <c r="F46" s="4"/>
      <c r="G46" s="4"/>
      <c r="J46" s="28"/>
      <c r="K46" s="31"/>
      <c r="L46" s="31"/>
      <c r="M46" s="28"/>
      <c r="N46" s="42"/>
      <c r="O46" s="42"/>
      <c r="P46" s="34"/>
      <c r="BI46" s="1"/>
    </row>
    <row r="47" spans="1:87" ht="22.5" customHeight="1" x14ac:dyDescent="0.4">
      <c r="A47" s="1"/>
      <c r="B47" s="4"/>
      <c r="C47" s="4"/>
      <c r="D47" s="4"/>
      <c r="E47" s="4"/>
      <c r="F47" s="4"/>
      <c r="G47" s="4"/>
      <c r="J47" s="28"/>
      <c r="K47" s="31"/>
      <c r="L47" s="31"/>
      <c r="M47" s="28"/>
      <c r="N47" s="42"/>
      <c r="O47" s="42"/>
      <c r="P47" s="34"/>
      <c r="BI47" s="1"/>
    </row>
    <row r="48" spans="1:87" ht="22.5" customHeight="1" x14ac:dyDescent="0.4">
      <c r="A48" s="1"/>
      <c r="B48" s="4"/>
      <c r="C48" s="4"/>
      <c r="D48" s="4"/>
      <c r="E48" s="4"/>
      <c r="F48" s="4"/>
      <c r="G48" s="4"/>
      <c r="J48" s="28"/>
      <c r="K48" s="31"/>
      <c r="L48" s="31"/>
      <c r="M48" s="28"/>
      <c r="N48" s="30"/>
      <c r="O48" s="30"/>
      <c r="P48" s="34"/>
      <c r="BI48" s="1"/>
    </row>
    <row r="49" spans="1:61" ht="22.5" customHeight="1" x14ac:dyDescent="0.4">
      <c r="A49" s="1"/>
      <c r="B49" s="4"/>
      <c r="C49" s="4"/>
      <c r="D49" s="4"/>
      <c r="E49" s="4"/>
      <c r="F49" s="4"/>
      <c r="G49" s="4"/>
      <c r="J49" s="28"/>
      <c r="K49" s="31"/>
      <c r="L49" s="31"/>
      <c r="M49" s="28"/>
      <c r="N49" s="30"/>
      <c r="O49" s="30"/>
      <c r="P49" s="34"/>
      <c r="BI49" s="1"/>
    </row>
    <row r="50" spans="1:61" ht="22.5" customHeight="1" x14ac:dyDescent="0.4">
      <c r="A50" s="1"/>
      <c r="B50" s="4"/>
      <c r="C50" s="4"/>
      <c r="D50" s="4"/>
      <c r="E50" s="4"/>
      <c r="F50" s="4"/>
      <c r="G50" s="4"/>
      <c r="J50" s="28"/>
      <c r="K50" s="31"/>
      <c r="L50" s="31"/>
      <c r="M50" s="28"/>
      <c r="N50" s="30"/>
      <c r="O50" s="30"/>
      <c r="P50" s="34"/>
      <c r="BI50" s="1"/>
    </row>
    <row r="51" spans="1:61" ht="22.5" customHeight="1" x14ac:dyDescent="0.4">
      <c r="A51" s="1"/>
      <c r="B51" s="4"/>
      <c r="C51" s="4"/>
      <c r="D51" s="4"/>
      <c r="E51" s="4"/>
      <c r="F51" s="4"/>
      <c r="G51" s="4"/>
      <c r="J51" s="28"/>
      <c r="K51" s="31"/>
      <c r="L51" s="31"/>
      <c r="M51" s="28"/>
      <c r="N51" s="30"/>
      <c r="O51" s="30"/>
      <c r="BI51" s="1"/>
    </row>
    <row r="52" spans="1:61" ht="22.5" customHeight="1" x14ac:dyDescent="0.4">
      <c r="A52" s="1"/>
      <c r="B52" s="4"/>
      <c r="C52" s="4"/>
      <c r="D52" s="4"/>
      <c r="E52" s="4"/>
      <c r="F52" s="4"/>
      <c r="G52" s="4"/>
      <c r="J52" s="28"/>
      <c r="K52" s="31"/>
      <c r="L52" s="31"/>
      <c r="M52" s="28"/>
      <c r="N52" s="30"/>
      <c r="O52" s="30"/>
      <c r="BI52" s="1"/>
    </row>
    <row r="53" spans="1:61" ht="22.5" customHeight="1" x14ac:dyDescent="0.4">
      <c r="A53" s="1"/>
      <c r="B53" s="4"/>
      <c r="C53" s="4"/>
      <c r="D53" s="4"/>
      <c r="E53" s="4"/>
      <c r="F53" s="4"/>
      <c r="G53" s="4"/>
      <c r="J53" s="32"/>
      <c r="K53" s="32"/>
      <c r="L53" s="32"/>
      <c r="M53" s="28"/>
      <c r="N53" s="30"/>
      <c r="O53" s="30"/>
      <c r="BI53" s="1"/>
    </row>
    <row r="54" spans="1:61" ht="22.5" customHeight="1" x14ac:dyDescent="0.4">
      <c r="A54" s="1"/>
      <c r="B54" s="4"/>
      <c r="C54" s="4"/>
      <c r="D54" s="4"/>
      <c r="E54" s="4"/>
      <c r="F54" s="4"/>
      <c r="G54" s="4"/>
      <c r="N54" s="30"/>
      <c r="O54" s="30"/>
      <c r="BI54" s="1"/>
    </row>
    <row r="55" spans="1:61" ht="22.5" customHeight="1" x14ac:dyDescent="0.4">
      <c r="A55" s="1"/>
      <c r="B55" s="4"/>
      <c r="C55" s="4"/>
      <c r="D55" s="4"/>
      <c r="E55" s="4"/>
      <c r="F55" s="4"/>
      <c r="G55" s="4"/>
      <c r="N55" s="30"/>
      <c r="O55" s="30"/>
      <c r="BI55" s="1"/>
    </row>
    <row r="56" spans="1:61" ht="22.5" customHeight="1" x14ac:dyDescent="0.4">
      <c r="A56" s="1"/>
      <c r="B56" s="4"/>
      <c r="C56" s="4"/>
      <c r="D56" s="4"/>
      <c r="E56" s="4"/>
      <c r="F56" s="4"/>
      <c r="G56" s="4"/>
      <c r="N56" s="30"/>
      <c r="O56" s="30"/>
      <c r="BI56" s="1"/>
    </row>
    <row r="57" spans="1:61" ht="18" customHeight="1" x14ac:dyDescent="0.4">
      <c r="A57" s="1"/>
      <c r="B57" s="4"/>
      <c r="C57" s="4"/>
      <c r="D57" s="4"/>
      <c r="E57" s="4"/>
      <c r="F57" s="4"/>
      <c r="G57" s="4"/>
      <c r="N57" s="30"/>
      <c r="O57" s="30"/>
      <c r="BI57" s="1"/>
    </row>
    <row r="58" spans="1:61" ht="18" customHeight="1" x14ac:dyDescent="0.4">
      <c r="A58" s="1"/>
      <c r="B58" s="4"/>
      <c r="C58" s="4"/>
      <c r="D58" s="4"/>
      <c r="E58" s="4"/>
      <c r="F58" s="4"/>
      <c r="G58" s="4"/>
      <c r="N58" s="30"/>
      <c r="O58" s="30"/>
      <c r="BI58" s="1"/>
    </row>
    <row r="59" spans="1:61" ht="18" customHeight="1" x14ac:dyDescent="0.4">
      <c r="A59" s="1"/>
      <c r="B59" s="4"/>
      <c r="C59" s="4"/>
      <c r="D59" s="4"/>
      <c r="E59" s="4"/>
      <c r="F59" s="4"/>
      <c r="G59" s="4"/>
      <c r="N59" s="30"/>
      <c r="O59" s="30"/>
      <c r="BI59" s="1"/>
    </row>
    <row r="60" spans="1:61" ht="18" customHeight="1" x14ac:dyDescent="0.4">
      <c r="A60" s="1"/>
      <c r="B60" s="4"/>
      <c r="C60" s="4"/>
      <c r="D60" s="4"/>
      <c r="E60" s="4"/>
      <c r="F60" s="4"/>
      <c r="G60" s="4"/>
      <c r="N60" s="30"/>
      <c r="O60" s="30"/>
      <c r="BI60" s="1"/>
    </row>
    <row r="61" spans="1:61" ht="18" customHeight="1" x14ac:dyDescent="0.4">
      <c r="A61" s="1"/>
      <c r="B61" s="82" t="s">
        <v>28</v>
      </c>
      <c r="C61" s="82"/>
      <c r="D61" s="82"/>
      <c r="E61" s="82"/>
      <c r="F61" s="82"/>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18" customHeight="1" x14ac:dyDescent="0.4">
      <c r="N62" s="30"/>
      <c r="O62" s="30"/>
    </row>
    <row r="63" spans="1:61" ht="18" customHeight="1" x14ac:dyDescent="0.4">
      <c r="N63" s="30"/>
      <c r="O63" s="30"/>
    </row>
    <row r="64" spans="1:61" ht="18" customHeight="1" x14ac:dyDescent="0.4">
      <c r="N64" s="30"/>
      <c r="O64" s="30"/>
    </row>
    <row r="65" spans="14:15" ht="18" customHeight="1" x14ac:dyDescent="0.4">
      <c r="N65" s="30"/>
      <c r="O65" s="30"/>
    </row>
    <row r="66" spans="14:15" ht="18" customHeight="1" x14ac:dyDescent="0.4">
      <c r="N66" s="30"/>
      <c r="O66" s="30"/>
    </row>
    <row r="67" spans="14:15" ht="18" customHeight="1" x14ac:dyDescent="0.4">
      <c r="N67" s="30"/>
      <c r="O67" s="30"/>
    </row>
    <row r="68" spans="14:15" ht="18" customHeight="1" x14ac:dyDescent="0.4">
      <c r="N68" s="30"/>
      <c r="O68" s="30"/>
    </row>
    <row r="69" spans="14:15" ht="18" customHeight="1" x14ac:dyDescent="0.4">
      <c r="N69" s="30"/>
      <c r="O69" s="30"/>
    </row>
    <row r="70" spans="14:15" ht="18" customHeight="1" x14ac:dyDescent="0.4">
      <c r="N70" s="30"/>
      <c r="O70" s="30"/>
    </row>
    <row r="71" spans="14:15" ht="18" customHeight="1" x14ac:dyDescent="0.4">
      <c r="N71" s="30"/>
      <c r="O71" s="30"/>
    </row>
    <row r="72" spans="14:15" ht="18" customHeight="1" x14ac:dyDescent="0.4">
      <c r="N72" s="30"/>
      <c r="O72" s="30"/>
    </row>
    <row r="73" spans="14:15" ht="18" customHeight="1" x14ac:dyDescent="0.4">
      <c r="N73" s="30"/>
      <c r="O73" s="30"/>
    </row>
    <row r="74" spans="14:15" ht="18" customHeight="1" x14ac:dyDescent="0.4">
      <c r="N74" s="30"/>
      <c r="O74" s="30"/>
    </row>
    <row r="75" spans="14:15" ht="18" customHeight="1" x14ac:dyDescent="0.4">
      <c r="N75" s="30"/>
      <c r="O75" s="30"/>
    </row>
    <row r="76" spans="14:15" ht="18" customHeight="1" x14ac:dyDescent="0.4">
      <c r="N76" s="30"/>
      <c r="O76" s="30"/>
    </row>
    <row r="77" spans="14:15" ht="18" customHeight="1" x14ac:dyDescent="0.4">
      <c r="N77" s="30"/>
      <c r="O77" s="30"/>
    </row>
    <row r="78" spans="14:15" ht="18" customHeight="1" x14ac:dyDescent="0.4">
      <c r="N78" s="30"/>
      <c r="O78" s="30"/>
    </row>
    <row r="79" spans="14:15" ht="18" customHeight="1" x14ac:dyDescent="0.4">
      <c r="N79" s="30"/>
      <c r="O79" s="30"/>
    </row>
    <row r="80" spans="14:15" ht="18" customHeight="1" x14ac:dyDescent="0.4">
      <c r="N80" s="30"/>
      <c r="O80" s="30"/>
    </row>
    <row r="81" spans="14:15" ht="18" customHeight="1" x14ac:dyDescent="0.4">
      <c r="N81" s="30"/>
      <c r="O81" s="30"/>
    </row>
    <row r="82" spans="14:15" ht="18" customHeight="1" x14ac:dyDescent="0.4">
      <c r="N82" s="30"/>
      <c r="O82" s="30"/>
    </row>
    <row r="83" spans="14:15" ht="18" customHeight="1" x14ac:dyDescent="0.4">
      <c r="N83" s="30"/>
      <c r="O83" s="30"/>
    </row>
    <row r="84" spans="14:15" ht="18" customHeight="1" x14ac:dyDescent="0.4">
      <c r="N84" s="30"/>
      <c r="O84" s="30"/>
    </row>
    <row r="85" spans="14:15" ht="18" customHeight="1" x14ac:dyDescent="0.4">
      <c r="N85" s="30"/>
      <c r="O85" s="30"/>
    </row>
    <row r="86" spans="14:15" ht="18" customHeight="1" x14ac:dyDescent="0.4">
      <c r="N86" s="30"/>
      <c r="O86" s="30"/>
    </row>
    <row r="87" spans="14:15" ht="18" customHeight="1" x14ac:dyDescent="0.4">
      <c r="N87" s="30"/>
      <c r="O87" s="30"/>
    </row>
    <row r="88" spans="14:15" ht="18" customHeight="1" x14ac:dyDescent="0.4">
      <c r="N88" s="30"/>
      <c r="O88" s="30"/>
    </row>
    <row r="89" spans="14:15" ht="18" customHeight="1" x14ac:dyDescent="0.4">
      <c r="N89" s="30"/>
      <c r="O89" s="30"/>
    </row>
    <row r="90" spans="14:15" ht="18" customHeight="1" x14ac:dyDescent="0.4">
      <c r="N90" s="30"/>
      <c r="O90" s="30"/>
    </row>
    <row r="91" spans="14:15" ht="18" customHeight="1" x14ac:dyDescent="0.4">
      <c r="N91" s="30"/>
      <c r="O91" s="30"/>
    </row>
    <row r="92" spans="14:15" ht="18" customHeight="1" x14ac:dyDescent="0.4">
      <c r="N92" s="30"/>
      <c r="O92" s="30"/>
    </row>
    <row r="93" spans="14:15" ht="18" customHeight="1" x14ac:dyDescent="0.4">
      <c r="N93" s="30"/>
      <c r="O93" s="30"/>
    </row>
    <row r="94" spans="14:15" ht="18" customHeight="1" x14ac:dyDescent="0.4">
      <c r="N94" s="30"/>
      <c r="O94" s="30"/>
    </row>
    <row r="95" spans="14:15" ht="18" customHeight="1" x14ac:dyDescent="0.4">
      <c r="N95" s="30"/>
      <c r="O95" s="30"/>
    </row>
    <row r="96" spans="14:15" ht="18" customHeight="1" x14ac:dyDescent="0.4">
      <c r="N96" s="30"/>
      <c r="O96" s="30"/>
    </row>
    <row r="97" spans="14:15" ht="18" customHeight="1" x14ac:dyDescent="0.4">
      <c r="N97" s="30"/>
      <c r="O97" s="30"/>
    </row>
    <row r="98" spans="14:15" ht="18" customHeight="1" x14ac:dyDescent="0.4">
      <c r="N98" s="30"/>
      <c r="O98" s="30"/>
    </row>
    <row r="99" spans="14:15" ht="18" customHeight="1" x14ac:dyDescent="0.4">
      <c r="N99" s="30"/>
      <c r="O99" s="30"/>
    </row>
    <row r="100" spans="14:15" ht="18" customHeight="1" x14ac:dyDescent="0.4">
      <c r="N100" s="30"/>
      <c r="O100" s="30"/>
    </row>
    <row r="101" spans="14:15" ht="18" customHeight="1" x14ac:dyDescent="0.4">
      <c r="N101" s="30"/>
      <c r="O101" s="30"/>
    </row>
    <row r="102" spans="14:15" ht="18" customHeight="1" x14ac:dyDescent="0.4">
      <c r="N102" s="30"/>
      <c r="O102" s="30"/>
    </row>
    <row r="103" spans="14:15" ht="18" customHeight="1" x14ac:dyDescent="0.4">
      <c r="N103" s="30"/>
      <c r="O103" s="30"/>
    </row>
    <row r="104" spans="14:15" ht="18" customHeight="1" x14ac:dyDescent="0.4">
      <c r="N104" s="30"/>
      <c r="O104" s="30"/>
    </row>
    <row r="105" spans="14:15" ht="18" customHeight="1" x14ac:dyDescent="0.4">
      <c r="N105" s="30"/>
      <c r="O105" s="30"/>
    </row>
    <row r="106" spans="14:15" ht="18" customHeight="1" x14ac:dyDescent="0.4">
      <c r="N106" s="30"/>
      <c r="O106" s="30"/>
    </row>
    <row r="107" spans="14:15" ht="18" customHeight="1" x14ac:dyDescent="0.4">
      <c r="N107" s="30"/>
      <c r="O107" s="30"/>
    </row>
    <row r="108" spans="14:15" ht="18" customHeight="1" x14ac:dyDescent="0.4">
      <c r="N108" s="30"/>
      <c r="O108" s="30"/>
    </row>
    <row r="109" spans="14:15" ht="18" customHeight="1" x14ac:dyDescent="0.4">
      <c r="N109" s="30"/>
      <c r="O109" s="30"/>
    </row>
    <row r="110" spans="14:15" ht="18" customHeight="1" x14ac:dyDescent="0.4">
      <c r="N110" s="30"/>
      <c r="O110" s="30"/>
    </row>
    <row r="111" spans="14:15" ht="18" customHeight="1" x14ac:dyDescent="0.4">
      <c r="N111" s="30"/>
      <c r="O111" s="30"/>
    </row>
    <row r="112" spans="14:15" ht="18" customHeight="1" x14ac:dyDescent="0.4">
      <c r="N112" s="30"/>
      <c r="O112" s="30"/>
    </row>
    <row r="113" spans="14:15" ht="18" customHeight="1" x14ac:dyDescent="0.4">
      <c r="N113" s="30"/>
      <c r="O113" s="30"/>
    </row>
    <row r="114" spans="14:15" ht="18" customHeight="1" x14ac:dyDescent="0.4">
      <c r="N114" s="30"/>
      <c r="O114" s="30"/>
    </row>
  </sheetData>
  <mergeCells count="19">
    <mergeCell ref="D2:G5"/>
    <mergeCell ref="I2:T5"/>
    <mergeCell ref="J7:K7"/>
    <mergeCell ref="D8:F9"/>
    <mergeCell ref="I8:L8"/>
    <mergeCell ref="N8:Q8"/>
    <mergeCell ref="S8:V8"/>
    <mergeCell ref="I9:L11"/>
    <mergeCell ref="D11:F14"/>
    <mergeCell ref="I14:L14"/>
    <mergeCell ref="D32:F34"/>
    <mergeCell ref="B61:F61"/>
    <mergeCell ref="D15:F17"/>
    <mergeCell ref="I15:L17"/>
    <mergeCell ref="D18:F20"/>
    <mergeCell ref="D21:F23"/>
    <mergeCell ref="D24:F25"/>
    <mergeCell ref="D26:F28"/>
    <mergeCell ref="D37:F41"/>
  </mergeCells>
  <hyperlinks>
    <hyperlink ref="D37" r:id="rId1"/>
    <hyperlink ref="E37" r:id="rId2" display="http://whatifmath.org/contact-us/"/>
    <hyperlink ref="F37" r:id="rId3" display="http://whatifmath.org/contact-us/"/>
    <hyperlink ref="D38" r:id="rId4" display="http://whatifmath.org/contact-us/"/>
    <hyperlink ref="E38" r:id="rId5" display="http://whatifmath.org/contact-us/"/>
    <hyperlink ref="F38" r:id="rId6" display="http://whatifmath.org/contact-us/"/>
    <hyperlink ref="D39" r:id="rId7" display="http://whatifmath.org/contact-us/"/>
    <hyperlink ref="E39" r:id="rId8" display="http://whatifmath.org/contact-us/"/>
    <hyperlink ref="F39" r:id="rId9" display="http://whatifmath.org/contact-us/"/>
    <hyperlink ref="D40" r:id="rId10" display="http://whatifmath.org/contact-us/"/>
    <hyperlink ref="E40" r:id="rId11" display="http://whatifmath.org/contact-us/"/>
    <hyperlink ref="F40" r:id="rId12" display="http://whatifmath.org/contact-us/"/>
    <hyperlink ref="D41" r:id="rId13" display="http://whatifmath.org/contact-us/"/>
    <hyperlink ref="E41" r:id="rId14" display="http://whatifmath.org/contact-us/"/>
    <hyperlink ref="F41" r:id="rId15" display="http://whatifmath.org/contact-us/"/>
    <hyperlink ref="D43" r:id="rId16"/>
    <hyperlink ref="D44" r:id="rId17"/>
    <hyperlink ref="D45"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Interest</vt:lpstr>
      <vt:lpstr>Interest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2014-08-18T14:21:08Z</dcterms:created>
  <dcterms:modified xsi:type="dcterms:W3CDTF">2017-02-14T20:15:27Z</dcterms:modified>
</cp:coreProperties>
</file>